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40" windowWidth="15480" windowHeight="9120"/>
  </bookViews>
  <sheets>
    <sheet name="Budget" sheetId="1" r:id="rId1"/>
  </sheets>
  <definedNames>
    <definedName name="_xlnm.Print_Area" localSheetId="0">Budget!$A$2:$P$52</definedName>
  </definedNames>
  <calcPr calcId="125725"/>
</workbook>
</file>

<file path=xl/calcChain.xml><?xml version="1.0" encoding="utf-8"?>
<calcChain xmlns="http://schemas.openxmlformats.org/spreadsheetml/2006/main">
  <c r="P23" i="1"/>
  <c r="P22"/>
  <c r="P20"/>
  <c r="P7"/>
  <c r="P8"/>
  <c r="Q10"/>
  <c r="D9"/>
  <c r="E9"/>
  <c r="F9"/>
  <c r="G9"/>
  <c r="P10"/>
  <c r="P11"/>
  <c r="P12"/>
  <c r="P13"/>
  <c r="P14"/>
  <c r="P15"/>
  <c r="P16"/>
  <c r="P17"/>
  <c r="P18"/>
  <c r="P19"/>
  <c r="P21"/>
  <c r="P24"/>
  <c r="D25"/>
  <c r="E25"/>
  <c r="F25"/>
  <c r="G25"/>
  <c r="H25"/>
  <c r="I25"/>
  <c r="J25"/>
  <c r="K25"/>
  <c r="L25"/>
  <c r="M25"/>
  <c r="N25"/>
  <c r="O25"/>
  <c r="P26"/>
  <c r="P27"/>
  <c r="P28"/>
  <c r="D29"/>
  <c r="E29"/>
  <c r="F29"/>
  <c r="G29"/>
  <c r="H29"/>
  <c r="I29"/>
  <c r="J29"/>
  <c r="K29"/>
  <c r="L29"/>
  <c r="M29"/>
  <c r="N29"/>
  <c r="O29"/>
  <c r="D51"/>
  <c r="H9"/>
  <c r="I9"/>
  <c r="J9"/>
  <c r="K9"/>
  <c r="L9"/>
  <c r="M9"/>
  <c r="N9"/>
  <c r="O9"/>
  <c r="P6"/>
  <c r="O30" l="1"/>
  <c r="M30"/>
  <c r="K30"/>
  <c r="P29"/>
  <c r="E30"/>
  <c r="D30"/>
  <c r="J30"/>
  <c r="I30"/>
  <c r="P25"/>
  <c r="G30"/>
  <c r="P9"/>
  <c r="N30"/>
  <c r="L30"/>
  <c r="H30"/>
  <c r="F30"/>
  <c r="P30" l="1"/>
</calcChain>
</file>

<file path=xl/sharedStrings.xml><?xml version="1.0" encoding="utf-8"?>
<sst xmlns="http://schemas.openxmlformats.org/spreadsheetml/2006/main" count="73" uniqueCount="72">
  <si>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</si>
  <si>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</si>
  <si>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</si>
  <si>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</si>
  <si>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</si>
  <si>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</si>
  <si>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</si>
  <si>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</si>
  <si>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</si>
  <si>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</si>
  <si>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</si>
  <si>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</si>
  <si>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</si>
  <si>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salaries and wages</t>
  </si>
  <si>
    <t>related expenses</t>
  </si>
  <si>
    <t>Other Expenses</t>
  </si>
  <si>
    <t>elevators</t>
  </si>
  <si>
    <t>painting</t>
  </si>
  <si>
    <t>printing and stationery</t>
  </si>
  <si>
    <t>uniforms</t>
  </si>
  <si>
    <t>revize a kontroly</t>
  </si>
  <si>
    <t>material consumption</t>
  </si>
  <si>
    <t>Total Other expenses</t>
  </si>
  <si>
    <t>Utilities</t>
  </si>
  <si>
    <t>electricity</t>
  </si>
  <si>
    <t>gas</t>
  </si>
  <si>
    <t>water</t>
  </si>
  <si>
    <t>Total Expenses - Maintenance &amp; IT</t>
  </si>
  <si>
    <t>thyssen výtahy</t>
  </si>
  <si>
    <t>speciální odpady</t>
  </si>
  <si>
    <t>EPS</t>
  </si>
  <si>
    <t>Tyco</t>
  </si>
  <si>
    <t>Revize kotelna</t>
  </si>
  <si>
    <t>Revize komínů</t>
  </si>
  <si>
    <t>Revize Variomat</t>
  </si>
  <si>
    <t>Revize protipožárních klapek</t>
  </si>
  <si>
    <t>Kontrola protipožárního uzávěru</t>
  </si>
  <si>
    <t>Odpady</t>
  </si>
  <si>
    <t>Kontrola PO</t>
  </si>
  <si>
    <t>Kontrola chlazení Beta</t>
  </si>
  <si>
    <t>Revize náhradní zdroj</t>
  </si>
  <si>
    <t>kontrola protipožární rolety</t>
  </si>
  <si>
    <t>čištění okapů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</si>
  <si>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</si>
  <si>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</si>
  <si>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</si>
  <si>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</si>
  <si>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</si>
  <si>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</si>
  <si>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</si>
  <si>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</si>
  <si>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</si>
  <si>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</si>
  <si>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</si>
  <si>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</si>
  <si>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Total </t>
  </si>
  <si>
    <t>Maintanance BUDGET</t>
  </si>
  <si>
    <t>roční objem</t>
  </si>
  <si>
    <t>external contractors</t>
  </si>
  <si>
    <t>repairs end maintanance</t>
  </si>
  <si>
    <t>IT - monthly fee</t>
  </si>
  <si>
    <t>WAM, Fidelio, Kapsch, Incad</t>
  </si>
  <si>
    <t>Payroll cost</t>
  </si>
  <si>
    <t>equipment - drobný inventář</t>
  </si>
  <si>
    <t>other expenses</t>
  </si>
  <si>
    <t>global satelite systems</t>
  </si>
  <si>
    <t>creative</t>
  </si>
  <si>
    <t>telephones,internet</t>
  </si>
  <si>
    <t>IT outsourcing + IT naklady</t>
  </si>
  <si>
    <t>garbage removal+Lapol</t>
  </si>
  <si>
    <t>Johns.C,PO,Tyco</t>
  </si>
  <si>
    <t>Maintanance - Budget 2018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</si>
</sst>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mmm"/>
  </numFmts>
  <fonts count="30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charset val="238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sz val="10"/>
      <color indexed="12"/>
      <name val="Arial"/>
      <charset val="238"/>
    </font>
    <font>
      <b/>
      <sz val="11"/>
      <name val="Arial"/>
      <charset val="238"/>
    </font>
    <font>
      <sz val="11"/>
      <name val="Arial"/>
      <charset val="238"/>
    </font>
    <font>
      <sz val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69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3" fontId="1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left" indent="1"/>
      <protection locked="0"/>
    </xf>
    <xf numFmtId="0" fontId="22" fillId="0" borderId="0" xfId="0" applyFont="1" applyFill="1" applyProtection="1">
      <protection locked="0"/>
    </xf>
    <xf numFmtId="3" fontId="22" fillId="0" borderId="0" xfId="0" applyNumberFormat="1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27" fillId="24" borderId="10" xfId="0" applyFont="1" applyFill="1" applyBorder="1" applyAlignment="1" applyProtection="1">
      <alignment horizontal="left" indent="1"/>
      <protection locked="0"/>
    </xf>
    <xf numFmtId="0" fontId="28" fillId="0" borderId="0" xfId="0" applyFont="1" applyFill="1" applyProtection="1">
      <protection locked="0"/>
    </xf>
    <xf numFmtId="0" fontId="27" fillId="24" borderId="11" xfId="0" applyFont="1" applyFill="1" applyBorder="1" applyAlignment="1" applyProtection="1">
      <alignment horizontal="left" indent="1"/>
      <protection locked="0"/>
    </xf>
    <xf numFmtId="0" fontId="28" fillId="25" borderId="12" xfId="0" applyFont="1" applyFill="1" applyBorder="1" applyProtection="1">
      <protection locked="0"/>
    </xf>
    <xf numFmtId="3" fontId="28" fillId="25" borderId="13" xfId="0" applyNumberFormat="1" applyFont="1" applyFill="1" applyBorder="1" applyProtection="1">
      <protection locked="0"/>
    </xf>
    <xf numFmtId="3" fontId="28" fillId="25" borderId="13" xfId="0" applyNumberFormat="1" applyFont="1" applyFill="1" applyBorder="1" applyAlignment="1" applyProtection="1">
      <alignment horizontal="right"/>
      <protection locked="0"/>
    </xf>
    <xf numFmtId="3" fontId="28" fillId="25" borderId="14" xfId="0" applyNumberFormat="1" applyFont="1" applyFill="1" applyBorder="1" applyAlignment="1" applyProtection="1">
      <alignment horizontal="right"/>
      <protection locked="0"/>
    </xf>
    <xf numFmtId="0" fontId="27" fillId="0" borderId="15" xfId="0" applyFont="1" applyFill="1" applyBorder="1" applyAlignment="1" applyProtection="1">
      <alignment horizontal="left" indent="1"/>
      <protection locked="0"/>
    </xf>
    <xf numFmtId="0" fontId="27" fillId="0" borderId="16" xfId="0" applyFont="1" applyFill="1" applyBorder="1" applyProtection="1">
      <protection locked="0"/>
    </xf>
    <xf numFmtId="0" fontId="28" fillId="25" borderId="17" xfId="0" applyFont="1" applyFill="1" applyBorder="1" applyProtection="1">
      <protection locked="0"/>
    </xf>
    <xf numFmtId="3" fontId="28" fillId="25" borderId="0" xfId="0" applyNumberFormat="1" applyFont="1" applyFill="1" applyBorder="1" applyProtection="1">
      <protection locked="0"/>
    </xf>
    <xf numFmtId="4" fontId="28" fillId="0" borderId="0" xfId="0" applyNumberFormat="1" applyFont="1" applyFill="1" applyProtection="1">
      <protection locked="0"/>
    </xf>
    <xf numFmtId="4" fontId="1" fillId="0" borderId="0" xfId="0" applyNumberFormat="1" applyFont="1" applyFill="1" applyProtection="1">
      <protection locked="0"/>
    </xf>
    <xf numFmtId="0" fontId="28" fillId="24" borderId="12" xfId="0" applyFont="1" applyFill="1" applyBorder="1" applyProtection="1">
      <protection locked="0"/>
    </xf>
    <xf numFmtId="3" fontId="28" fillId="24" borderId="0" xfId="0" applyNumberFormat="1" applyFont="1" applyFill="1" applyBorder="1" applyProtection="1">
      <protection locked="0"/>
    </xf>
    <xf numFmtId="0" fontId="28" fillId="24" borderId="11" xfId="0" applyFont="1" applyFill="1" applyBorder="1" applyAlignment="1" applyProtection="1">
      <alignment horizontal="left" indent="1"/>
      <protection locked="0"/>
    </xf>
    <xf numFmtId="4" fontId="28" fillId="0" borderId="11" xfId="0" applyNumberFormat="1" applyFont="1" applyFill="1" applyBorder="1" applyProtection="1">
      <protection locked="0"/>
    </xf>
    <xf numFmtId="0" fontId="24" fillId="0" borderId="16" xfId="0" applyFont="1" applyFill="1" applyBorder="1" applyProtection="1">
      <protection locked="0"/>
    </xf>
    <xf numFmtId="0" fontId="27" fillId="24" borderId="18" xfId="0" applyFont="1" applyFill="1" applyBorder="1" applyAlignment="1" applyProtection="1">
      <alignment horizontal="left" indent="1"/>
      <protection locked="0"/>
    </xf>
    <xf numFmtId="0" fontId="28" fillId="24" borderId="14" xfId="0" applyFont="1" applyFill="1" applyBorder="1" applyProtection="1">
      <protection locked="0"/>
    </xf>
    <xf numFmtId="0" fontId="28" fillId="26" borderId="15" xfId="0" applyFont="1" applyFill="1" applyBorder="1" applyAlignment="1" applyProtection="1">
      <alignment horizontal="left" indent="1"/>
      <protection locked="0"/>
    </xf>
    <xf numFmtId="0" fontId="28" fillId="26" borderId="16" xfId="0" applyFont="1" applyFill="1" applyBorder="1" applyProtection="1">
      <protection locked="0"/>
    </xf>
    <xf numFmtId="3" fontId="28" fillId="0" borderId="0" xfId="0" applyNumberFormat="1" applyFont="1" applyFill="1" applyProtection="1">
      <protection locked="0"/>
    </xf>
    <xf numFmtId="0" fontId="1" fillId="0" borderId="19" xfId="0" applyFont="1" applyFill="1" applyBorder="1" applyProtection="1">
      <protection locked="0"/>
    </xf>
    <xf numFmtId="3" fontId="1" fillId="0" borderId="19" xfId="0" applyNumberFormat="1" applyFont="1" applyFill="1" applyBorder="1" applyProtection="1">
      <protection locked="0"/>
    </xf>
    <xf numFmtId="3" fontId="26" fillId="0" borderId="0" xfId="0" applyNumberFormat="1" applyFont="1" applyFill="1" applyProtection="1">
      <protection locked="0"/>
    </xf>
    <xf numFmtId="0" fontId="1" fillId="0" borderId="20" xfId="0" applyFont="1" applyFill="1" applyBorder="1" applyProtection="1">
      <protection locked="0"/>
    </xf>
    <xf numFmtId="3" fontId="26" fillId="0" borderId="20" xfId="0" applyNumberFormat="1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3" fontId="26" fillId="0" borderId="0" xfId="0" applyNumberFormat="1" applyFont="1" applyFill="1" applyBorder="1" applyProtection="1">
      <protection locked="0"/>
    </xf>
    <xf numFmtId="165" fontId="21" fillId="0" borderId="10" xfId="20" applyNumberFormat="1" applyFont="1" applyFill="1" applyBorder="1" applyAlignment="1" applyProtection="1">
      <alignment horizontal="center"/>
    </xf>
    <xf numFmtId="164" fontId="21" fillId="0" borderId="21" xfId="20" applyNumberFormat="1" applyFont="1" applyFill="1" applyBorder="1" applyAlignment="1" applyProtection="1">
      <alignment horizontal="center"/>
    </xf>
    <xf numFmtId="164" fontId="21" fillId="0" borderId="17" xfId="20" applyNumberFormat="1" applyFont="1" applyFill="1" applyBorder="1" applyAlignment="1" applyProtection="1">
      <alignment horizontal="center"/>
    </xf>
    <xf numFmtId="164" fontId="23" fillId="0" borderId="11" xfId="20" applyNumberFormat="1" applyFont="1" applyFill="1" applyBorder="1" applyAlignment="1" applyProtection="1">
      <alignment horizontal="center"/>
    </xf>
    <xf numFmtId="164" fontId="23" fillId="0" borderId="0" xfId="20" applyNumberFormat="1" applyFont="1" applyFill="1" applyBorder="1" applyAlignment="1" applyProtection="1">
      <alignment horizontal="center"/>
    </xf>
    <xf numFmtId="164" fontId="23" fillId="0" borderId="12" xfId="20" applyNumberFormat="1" applyFont="1" applyFill="1" applyBorder="1" applyAlignment="1" applyProtection="1">
      <alignment horizontal="center"/>
    </xf>
    <xf numFmtId="3" fontId="28" fillId="26" borderId="22" xfId="0" applyNumberFormat="1" applyFont="1" applyFill="1" applyBorder="1" applyProtection="1"/>
    <xf numFmtId="3" fontId="28" fillId="26" borderId="23" xfId="0" applyNumberFormat="1" applyFont="1" applyFill="1" applyBorder="1" applyProtection="1"/>
    <xf numFmtId="3" fontId="24" fillId="26" borderId="24" xfId="0" applyNumberFormat="1" applyFont="1" applyFill="1" applyBorder="1" applyProtection="1"/>
    <xf numFmtId="3" fontId="27" fillId="26" borderId="24" xfId="0" applyNumberFormat="1" applyFont="1" applyFill="1" applyBorder="1" applyProtection="1"/>
    <xf numFmtId="3" fontId="28" fillId="26" borderId="16" xfId="0" applyNumberFormat="1" applyFont="1" applyFill="1" applyBorder="1" applyProtection="1"/>
    <xf numFmtId="3" fontId="24" fillId="0" borderId="25" xfId="0" applyNumberFormat="1" applyFont="1" applyFill="1" applyBorder="1" applyProtection="1"/>
    <xf numFmtId="3" fontId="27" fillId="0" borderId="25" xfId="0" applyNumberFormat="1" applyFont="1" applyFill="1" applyBorder="1" applyProtection="1"/>
    <xf numFmtId="3" fontId="28" fillId="26" borderId="25" xfId="0" applyNumberFormat="1" applyFont="1" applyFill="1" applyBorder="1" applyProtection="1"/>
    <xf numFmtId="3" fontId="27" fillId="0" borderId="13" xfId="0" applyNumberFormat="1" applyFont="1" applyFill="1" applyBorder="1" applyProtection="1"/>
    <xf numFmtId="3" fontId="27" fillId="0" borderId="14" xfId="0" applyNumberFormat="1" applyFont="1" applyFill="1" applyBorder="1" applyProtection="1"/>
    <xf numFmtId="3" fontId="28" fillId="26" borderId="17" xfId="0" applyNumberFormat="1" applyFont="1" applyFill="1" applyBorder="1" applyProtection="1"/>
    <xf numFmtId="3" fontId="28" fillId="26" borderId="12" xfId="0" applyNumberFormat="1" applyFont="1" applyFill="1" applyBorder="1" applyProtection="1"/>
    <xf numFmtId="3" fontId="28" fillId="24" borderId="0" xfId="0" applyNumberFormat="1" applyFont="1" applyFill="1" applyBorder="1" applyAlignment="1" applyProtection="1">
      <alignment horizontal="right"/>
      <protection locked="0"/>
    </xf>
    <xf numFmtId="3" fontId="28" fillId="24" borderId="12" xfId="0" applyNumberFormat="1" applyFont="1" applyFill="1" applyBorder="1" applyAlignment="1" applyProtection="1">
      <alignment horizontal="right"/>
      <protection locked="0"/>
    </xf>
    <xf numFmtId="0" fontId="29" fillId="24" borderId="11" xfId="0" applyFont="1" applyFill="1" applyBorder="1" applyAlignment="1" applyProtection="1">
      <alignment horizontal="left" indent="1"/>
      <protection locked="0"/>
    </xf>
    <xf numFmtId="3" fontId="28" fillId="25" borderId="21" xfId="0" applyNumberFormat="1" applyFont="1" applyFill="1" applyBorder="1" applyAlignment="1" applyProtection="1">
      <alignment horizontal="right"/>
      <protection locked="0"/>
    </xf>
    <xf numFmtId="3" fontId="28" fillId="25" borderId="17" xfId="0" applyNumberFormat="1" applyFont="1" applyFill="1" applyBorder="1" applyAlignment="1" applyProtection="1">
      <alignment horizontal="right"/>
      <protection locked="0"/>
    </xf>
    <xf numFmtId="0" fontId="23" fillId="24" borderId="12" xfId="0" applyFont="1" applyFill="1" applyBorder="1" applyProtection="1">
      <protection locked="0"/>
    </xf>
    <xf numFmtId="3" fontId="20" fillId="0" borderId="0" xfId="0" applyNumberFormat="1" applyFont="1" applyFill="1" applyAlignment="1" applyProtection="1">
      <alignment horizontal="center"/>
      <protection locked="0"/>
    </xf>
    <xf numFmtId="0" fontId="25" fillId="27" borderId="10" xfId="0" applyFont="1" applyFill="1" applyBorder="1" applyAlignment="1" applyProtection="1">
      <alignment horizontal="center" vertical="center" textRotation="90" shrinkToFit="1"/>
      <protection locked="0"/>
    </xf>
    <xf numFmtId="0" fontId="25" fillId="27" borderId="11" xfId="0" applyFont="1" applyFill="1" applyBorder="1" applyAlignment="1" applyProtection="1">
      <alignment horizontal="center" vertical="center" textRotation="90" shrinkToFit="1"/>
      <protection locked="0"/>
    </xf>
    <xf numFmtId="0" fontId="25" fillId="27" borderId="18" xfId="0" applyFont="1" applyFill="1" applyBorder="1" applyAlignment="1" applyProtection="1">
      <alignment horizontal="center" vertical="center" textRotation="90" shrinkToFit="1"/>
      <protection locked="0"/>
    </xf>
    <xf numFmtId="0" fontId="21" fillId="26" borderId="22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" xfId="20" builtinId="3"/>
    <cellStyle name="Chybně" xfId="21" builtinId="27" customBuiltin="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8" enableFormatConditionsCalculation="0">
    <tabColor indexed="13"/>
    <pageSetUpPr fitToPage="1"/>
  </sheetPr>
  <dimension ref="A2:R51"/>
  <sheetViews>
    <sheetView showGridLines="0" tabSelected="1" zoomScale="75" zoomScaleNormal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27" sqref="O27"/>
    </sheetView>
  </sheetViews>
  <sheetFormatPr defaultRowHeight="12.75"/>
  <cols>
    <col min="1" max="1" width="7.7109375" style="1" customWidth="1"/>
    <col min="2" max="2" width="21.140625" style="2" customWidth="1"/>
    <col min="3" max="3" width="26.85546875" style="1" customWidth="1"/>
    <col min="4" max="15" width="11.7109375" style="3" customWidth="1"/>
    <col min="16" max="16" width="13.5703125" style="3" bestFit="1" customWidth="1"/>
    <col min="17" max="17" width="15.7109375" style="1" bestFit="1" customWidth="1"/>
    <col min="18" max="18" width="11.7109375" style="1" bestFit="1" customWidth="1"/>
    <col min="19" max="16384" width="9.140625" style="1"/>
  </cols>
  <sheetData>
    <row r="2" spans="1:18" ht="20.25">
      <c r="A2" s="63" t="s">
        <v>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8" ht="13.5" thickBot="1"/>
    <row r="4" spans="1:18" s="6" customFormat="1" ht="15">
      <c r="A4" s="4"/>
      <c r="B4" s="5"/>
      <c r="D4" s="39" t="s">
        <v>43</v>
      </c>
      <c r="E4" s="40" t="s">
        <v>44</v>
      </c>
      <c r="F4" s="40" t="s">
        <v>45</v>
      </c>
      <c r="G4" s="40" t="s">
        <v>46</v>
      </c>
      <c r="H4" s="40" t="s">
        <v>47</v>
      </c>
      <c r="I4" s="40" t="s">
        <v>48</v>
      </c>
      <c r="J4" s="40" t="s">
        <v>49</v>
      </c>
      <c r="K4" s="40" t="s">
        <v>50</v>
      </c>
      <c r="L4" s="40" t="s">
        <v>51</v>
      </c>
      <c r="M4" s="40" t="s">
        <v>52</v>
      </c>
      <c r="N4" s="40" t="s">
        <v>53</v>
      </c>
      <c r="O4" s="41" t="s">
        <v>54</v>
      </c>
      <c r="P4" s="67" t="s">
        <v>12</v>
      </c>
      <c r="Q4" s="7"/>
    </row>
    <row r="5" spans="1:18" s="6" customFormat="1" ht="15.75" thickBot="1">
      <c r="A5" s="4"/>
      <c r="B5" s="5"/>
      <c r="D5" s="42" t="s">
        <v>0</v>
      </c>
      <c r="E5" s="43" t="s">
        <v>1</v>
      </c>
      <c r="F5" s="43" t="s">
        <v>2</v>
      </c>
      <c r="G5" s="43" t="s">
        <v>3</v>
      </c>
      <c r="H5" s="43" t="s">
        <v>4</v>
      </c>
      <c r="I5" s="43" t="s">
        <v>5</v>
      </c>
      <c r="J5" s="43" t="s">
        <v>6</v>
      </c>
      <c r="K5" s="43" t="s">
        <v>7</v>
      </c>
      <c r="L5" s="43" t="s">
        <v>8</v>
      </c>
      <c r="M5" s="43" t="s">
        <v>9</v>
      </c>
      <c r="N5" s="43" t="s">
        <v>10</v>
      </c>
      <c r="O5" s="44" t="s">
        <v>11</v>
      </c>
      <c r="P5" s="68"/>
      <c r="Q5" s="8" t="s">
        <v>57</v>
      </c>
    </row>
    <row r="6" spans="1:18" ht="15">
      <c r="A6" s="64" t="s">
        <v>56</v>
      </c>
      <c r="B6" s="9" t="s">
        <v>62</v>
      </c>
      <c r="C6" s="18" t="s">
        <v>13</v>
      </c>
      <c r="D6" s="60">
        <v>53000</v>
      </c>
      <c r="E6" s="60">
        <v>53000</v>
      </c>
      <c r="F6" s="60">
        <v>53000</v>
      </c>
      <c r="G6" s="60">
        <v>53000</v>
      </c>
      <c r="H6" s="60">
        <v>53000</v>
      </c>
      <c r="I6" s="60">
        <v>53000</v>
      </c>
      <c r="J6" s="60">
        <v>53000</v>
      </c>
      <c r="K6" s="60">
        <v>53000</v>
      </c>
      <c r="L6" s="60">
        <v>53000</v>
      </c>
      <c r="M6" s="60">
        <v>53000</v>
      </c>
      <c r="N6" s="60">
        <v>53000</v>
      </c>
      <c r="O6" s="61">
        <v>53000</v>
      </c>
      <c r="P6" s="55">
        <f t="shared" ref="P6:P24" si="0">SUM(D6:O6)</f>
        <v>636000</v>
      </c>
      <c r="Q6" s="10"/>
    </row>
    <row r="7" spans="1:18" ht="15">
      <c r="A7" s="65"/>
      <c r="B7" s="11"/>
      <c r="C7" s="22" t="s">
        <v>14</v>
      </c>
      <c r="D7" s="57">
        <v>18550</v>
      </c>
      <c r="E7" s="57">
        <v>18550</v>
      </c>
      <c r="F7" s="57">
        <v>18550</v>
      </c>
      <c r="G7" s="57">
        <v>18550</v>
      </c>
      <c r="H7" s="57">
        <v>18550</v>
      </c>
      <c r="I7" s="57">
        <v>18550</v>
      </c>
      <c r="J7" s="57">
        <v>18550</v>
      </c>
      <c r="K7" s="57">
        <v>18550</v>
      </c>
      <c r="L7" s="57">
        <v>18550</v>
      </c>
      <c r="M7" s="57">
        <v>18550</v>
      </c>
      <c r="N7" s="57">
        <v>18550</v>
      </c>
      <c r="O7" s="58">
        <v>18550</v>
      </c>
      <c r="P7" s="56">
        <f t="shared" si="0"/>
        <v>222600</v>
      </c>
      <c r="Q7" s="10"/>
    </row>
    <row r="8" spans="1:18" ht="15.75" thickBot="1">
      <c r="A8" s="65"/>
      <c r="B8" s="11"/>
      <c r="C8" s="12" t="s">
        <v>58</v>
      </c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56">
        <f t="shared" si="0"/>
        <v>0</v>
      </c>
      <c r="Q8" s="10"/>
    </row>
    <row r="9" spans="1:18" ht="15.75" thickBot="1">
      <c r="A9" s="65"/>
      <c r="B9" s="16" t="s">
        <v>12</v>
      </c>
      <c r="C9" s="17"/>
      <c r="D9" s="53">
        <f t="shared" ref="D9:O9" si="1">SUM(D6:D8)</f>
        <v>71550</v>
      </c>
      <c r="E9" s="53">
        <f t="shared" si="1"/>
        <v>71550</v>
      </c>
      <c r="F9" s="53">
        <f t="shared" si="1"/>
        <v>71550</v>
      </c>
      <c r="G9" s="53">
        <f t="shared" si="1"/>
        <v>71550</v>
      </c>
      <c r="H9" s="53">
        <f t="shared" si="1"/>
        <v>71550</v>
      </c>
      <c r="I9" s="53">
        <f t="shared" si="1"/>
        <v>71550</v>
      </c>
      <c r="J9" s="53">
        <f t="shared" si="1"/>
        <v>71550</v>
      </c>
      <c r="K9" s="53">
        <f t="shared" si="1"/>
        <v>71550</v>
      </c>
      <c r="L9" s="53">
        <f t="shared" si="1"/>
        <v>71550</v>
      </c>
      <c r="M9" s="53">
        <f t="shared" si="1"/>
        <v>71550</v>
      </c>
      <c r="N9" s="53">
        <f t="shared" si="1"/>
        <v>71550</v>
      </c>
      <c r="O9" s="54">
        <f t="shared" si="1"/>
        <v>71550</v>
      </c>
      <c r="P9" s="48">
        <f t="shared" si="0"/>
        <v>858600</v>
      </c>
      <c r="Q9" s="10"/>
    </row>
    <row r="10" spans="1:18" ht="15">
      <c r="A10" s="65"/>
      <c r="B10" s="9" t="s">
        <v>15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45">
        <f t="shared" si="0"/>
        <v>0</v>
      </c>
      <c r="Q10" s="20">
        <f>144000+(20000*12)</f>
        <v>384000</v>
      </c>
      <c r="R10" s="21"/>
    </row>
    <row r="11" spans="1:18" ht="15">
      <c r="A11" s="65"/>
      <c r="B11" s="11"/>
      <c r="C11" s="22" t="s">
        <v>16</v>
      </c>
      <c r="D11" s="23">
        <v>8000</v>
      </c>
      <c r="E11" s="23">
        <v>8000</v>
      </c>
      <c r="F11" s="23">
        <v>8000</v>
      </c>
      <c r="G11" s="23">
        <v>8000</v>
      </c>
      <c r="H11" s="23">
        <v>8000</v>
      </c>
      <c r="I11" s="23">
        <v>8000</v>
      </c>
      <c r="J11" s="23">
        <v>8000</v>
      </c>
      <c r="K11" s="23">
        <v>8000</v>
      </c>
      <c r="L11" s="23">
        <v>8000</v>
      </c>
      <c r="M11" s="23">
        <v>8000</v>
      </c>
      <c r="N11" s="23">
        <v>8000</v>
      </c>
      <c r="O11" s="23">
        <v>8000</v>
      </c>
      <c r="P11" s="46">
        <f t="shared" si="0"/>
        <v>96000</v>
      </c>
      <c r="Q11" s="20"/>
      <c r="R11" s="21"/>
    </row>
    <row r="12" spans="1:18" ht="15">
      <c r="A12" s="65"/>
      <c r="B12" s="11"/>
      <c r="C12" s="12" t="s">
        <v>67</v>
      </c>
      <c r="D12" s="19">
        <v>10000</v>
      </c>
      <c r="E12" s="19">
        <v>10000</v>
      </c>
      <c r="F12" s="19">
        <v>10000</v>
      </c>
      <c r="G12" s="19">
        <v>10000</v>
      </c>
      <c r="H12" s="19">
        <v>10000</v>
      </c>
      <c r="I12" s="19">
        <v>10000</v>
      </c>
      <c r="J12" s="19">
        <v>10000</v>
      </c>
      <c r="K12" s="19">
        <v>10000</v>
      </c>
      <c r="L12" s="19">
        <v>10000</v>
      </c>
      <c r="M12" s="19">
        <v>10000</v>
      </c>
      <c r="N12" s="19">
        <v>10000</v>
      </c>
      <c r="O12" s="19">
        <v>10000</v>
      </c>
      <c r="P12" s="46">
        <f t="shared" si="0"/>
        <v>120000</v>
      </c>
      <c r="Q12" s="20"/>
      <c r="R12" s="21"/>
    </row>
    <row r="13" spans="1:18" ht="14.25">
      <c r="A13" s="65"/>
      <c r="B13" s="24"/>
      <c r="C13" s="22" t="s">
        <v>65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6">
        <f t="shared" si="0"/>
        <v>0</v>
      </c>
      <c r="Q13" s="20"/>
      <c r="R13" s="21"/>
    </row>
    <row r="14" spans="1:18" ht="15">
      <c r="A14" s="65"/>
      <c r="B14" s="11"/>
      <c r="C14" s="12" t="s">
        <v>69</v>
      </c>
      <c r="D14" s="19">
        <v>10000</v>
      </c>
      <c r="E14" s="19">
        <v>10000</v>
      </c>
      <c r="F14" s="19">
        <v>10000</v>
      </c>
      <c r="G14" s="19">
        <v>10000</v>
      </c>
      <c r="H14" s="19">
        <v>10000</v>
      </c>
      <c r="I14" s="19">
        <v>10000</v>
      </c>
      <c r="J14" s="19">
        <v>10000</v>
      </c>
      <c r="K14" s="19">
        <v>10000</v>
      </c>
      <c r="L14" s="19">
        <v>10000</v>
      </c>
      <c r="M14" s="19">
        <v>10000</v>
      </c>
      <c r="N14" s="19">
        <v>10000</v>
      </c>
      <c r="O14" s="19">
        <v>10000</v>
      </c>
      <c r="P14" s="46">
        <f t="shared" si="0"/>
        <v>120000</v>
      </c>
      <c r="Q14" s="20"/>
      <c r="R14" s="21"/>
    </row>
    <row r="15" spans="1:18" ht="15">
      <c r="A15" s="65"/>
      <c r="B15" s="11"/>
      <c r="C15" s="22" t="s">
        <v>17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6">
        <f t="shared" si="0"/>
        <v>0</v>
      </c>
      <c r="Q15" s="25"/>
      <c r="R15" s="21"/>
    </row>
    <row r="16" spans="1:18" ht="15">
      <c r="A16" s="65"/>
      <c r="B16" s="11"/>
      <c r="C16" s="12" t="s">
        <v>18</v>
      </c>
      <c r="D16" s="19">
        <v>500</v>
      </c>
      <c r="E16" s="19">
        <v>500</v>
      </c>
      <c r="F16" s="19">
        <v>500</v>
      </c>
      <c r="G16" s="19">
        <v>500</v>
      </c>
      <c r="H16" s="19">
        <v>500</v>
      </c>
      <c r="I16" s="19">
        <v>500</v>
      </c>
      <c r="J16" s="19">
        <v>500</v>
      </c>
      <c r="K16" s="19">
        <v>500</v>
      </c>
      <c r="L16" s="19">
        <v>500</v>
      </c>
      <c r="M16" s="19">
        <v>500</v>
      </c>
      <c r="N16" s="19">
        <v>500</v>
      </c>
      <c r="O16" s="19">
        <v>500</v>
      </c>
      <c r="P16" s="46">
        <f t="shared" si="0"/>
        <v>6000</v>
      </c>
      <c r="Q16" s="20"/>
      <c r="R16" s="21"/>
    </row>
    <row r="17" spans="1:18" ht="15">
      <c r="A17" s="65"/>
      <c r="B17" s="11"/>
      <c r="C17" s="22" t="s">
        <v>59</v>
      </c>
      <c r="D17" s="23">
        <v>35000</v>
      </c>
      <c r="E17" s="23">
        <v>35000</v>
      </c>
      <c r="F17" s="23">
        <v>35000</v>
      </c>
      <c r="G17" s="23">
        <v>35000</v>
      </c>
      <c r="H17" s="23">
        <v>35000</v>
      </c>
      <c r="I17" s="23">
        <v>35000</v>
      </c>
      <c r="J17" s="23">
        <v>35000</v>
      </c>
      <c r="K17" s="23">
        <v>35000</v>
      </c>
      <c r="L17" s="23">
        <v>35000</v>
      </c>
      <c r="M17" s="23">
        <v>35000</v>
      </c>
      <c r="N17" s="23">
        <v>35000</v>
      </c>
      <c r="O17" s="23">
        <v>35000</v>
      </c>
      <c r="P17" s="46">
        <f t="shared" si="0"/>
        <v>420000</v>
      </c>
      <c r="Q17" s="25"/>
      <c r="R17" s="21"/>
    </row>
    <row r="18" spans="1:18" ht="14.25">
      <c r="A18" s="65"/>
      <c r="B18" s="24"/>
      <c r="C18" s="12" t="s">
        <v>19</v>
      </c>
      <c r="D18" s="19">
        <v>500</v>
      </c>
      <c r="E18" s="19">
        <v>500</v>
      </c>
      <c r="F18" s="19">
        <v>500</v>
      </c>
      <c r="G18" s="19">
        <v>500</v>
      </c>
      <c r="H18" s="19">
        <v>500</v>
      </c>
      <c r="I18" s="19">
        <v>500</v>
      </c>
      <c r="J18" s="19">
        <v>500</v>
      </c>
      <c r="K18" s="19">
        <v>500</v>
      </c>
      <c r="L18" s="19">
        <v>500</v>
      </c>
      <c r="M18" s="19">
        <v>500</v>
      </c>
      <c r="N18" s="19">
        <v>500</v>
      </c>
      <c r="O18" s="19">
        <v>500</v>
      </c>
      <c r="P18" s="46">
        <f t="shared" si="0"/>
        <v>6000</v>
      </c>
      <c r="Q18" s="20"/>
      <c r="R18" s="21"/>
    </row>
    <row r="19" spans="1:18" ht="14.25">
      <c r="A19" s="65"/>
      <c r="B19" s="24" t="s">
        <v>70</v>
      </c>
      <c r="C19" s="22" t="s">
        <v>20</v>
      </c>
      <c r="D19" s="23">
        <v>2000</v>
      </c>
      <c r="E19" s="23">
        <v>2000</v>
      </c>
      <c r="F19" s="23">
        <v>2000</v>
      </c>
      <c r="G19" s="23">
        <v>2000</v>
      </c>
      <c r="H19" s="23">
        <v>2000</v>
      </c>
      <c r="I19" s="23">
        <v>2000</v>
      </c>
      <c r="J19" s="23">
        <v>2000</v>
      </c>
      <c r="K19" s="23">
        <v>2000</v>
      </c>
      <c r="L19" s="23">
        <v>2000</v>
      </c>
      <c r="M19" s="23">
        <v>2000</v>
      </c>
      <c r="N19" s="23">
        <v>2000</v>
      </c>
      <c r="O19" s="23">
        <v>2000</v>
      </c>
      <c r="P19" s="46">
        <f t="shared" si="0"/>
        <v>24000</v>
      </c>
      <c r="Q19" s="20"/>
      <c r="R19" s="21"/>
    </row>
    <row r="20" spans="1:18" ht="14.25">
      <c r="A20" s="65"/>
      <c r="B20" s="24"/>
      <c r="C20" s="12" t="s">
        <v>63</v>
      </c>
      <c r="D20" s="19">
        <v>15000</v>
      </c>
      <c r="E20" s="19">
        <v>15000</v>
      </c>
      <c r="F20" s="19">
        <v>15000</v>
      </c>
      <c r="G20" s="19">
        <v>15000</v>
      </c>
      <c r="H20" s="19">
        <v>15000</v>
      </c>
      <c r="I20" s="19">
        <v>15000</v>
      </c>
      <c r="J20" s="19">
        <v>15000</v>
      </c>
      <c r="K20" s="19">
        <v>15000</v>
      </c>
      <c r="L20" s="19">
        <v>15000</v>
      </c>
      <c r="M20" s="19">
        <v>15000</v>
      </c>
      <c r="N20" s="19">
        <v>15000</v>
      </c>
      <c r="O20" s="19">
        <v>15000</v>
      </c>
      <c r="P20" s="46">
        <f t="shared" si="0"/>
        <v>180000</v>
      </c>
      <c r="Q20" s="20"/>
      <c r="R20" s="21"/>
    </row>
    <row r="21" spans="1:18" ht="15">
      <c r="A21" s="65"/>
      <c r="B21" s="11"/>
      <c r="C21" s="22" t="s">
        <v>21</v>
      </c>
      <c r="D21" s="23">
        <v>16000</v>
      </c>
      <c r="E21" s="23">
        <v>16000</v>
      </c>
      <c r="F21" s="23">
        <v>16000</v>
      </c>
      <c r="G21" s="23">
        <v>16000</v>
      </c>
      <c r="H21" s="23">
        <v>16000</v>
      </c>
      <c r="I21" s="23">
        <v>16000</v>
      </c>
      <c r="J21" s="23">
        <v>16000</v>
      </c>
      <c r="K21" s="23">
        <v>16000</v>
      </c>
      <c r="L21" s="23">
        <v>16000</v>
      </c>
      <c r="M21" s="23">
        <v>16000</v>
      </c>
      <c r="N21" s="23">
        <v>16000</v>
      </c>
      <c r="O21" s="23">
        <v>16000</v>
      </c>
      <c r="P21" s="46">
        <f t="shared" si="0"/>
        <v>192000</v>
      </c>
      <c r="Q21" s="20"/>
      <c r="R21" s="21"/>
    </row>
    <row r="22" spans="1:18" ht="14.25">
      <c r="A22" s="65"/>
      <c r="B22" s="59" t="s">
        <v>61</v>
      </c>
      <c r="C22" s="12" t="s">
        <v>60</v>
      </c>
      <c r="D22" s="19">
        <v>9000</v>
      </c>
      <c r="E22" s="19">
        <v>9000</v>
      </c>
      <c r="F22" s="19">
        <v>9000</v>
      </c>
      <c r="G22" s="19">
        <v>9000</v>
      </c>
      <c r="H22" s="19">
        <v>9000</v>
      </c>
      <c r="I22" s="19">
        <v>9000</v>
      </c>
      <c r="J22" s="19">
        <v>9000</v>
      </c>
      <c r="K22" s="19">
        <v>9000</v>
      </c>
      <c r="L22" s="19">
        <v>9000</v>
      </c>
      <c r="M22" s="19">
        <v>9000</v>
      </c>
      <c r="N22" s="19">
        <v>9000</v>
      </c>
      <c r="O22" s="19">
        <v>9000</v>
      </c>
      <c r="P22" s="46">
        <f t="shared" si="0"/>
        <v>108000</v>
      </c>
      <c r="Q22" s="20"/>
      <c r="R22" s="21"/>
    </row>
    <row r="23" spans="1:18" ht="14.25">
      <c r="A23" s="65"/>
      <c r="B23" s="59" t="s">
        <v>66</v>
      </c>
      <c r="C23" s="62" t="s">
        <v>68</v>
      </c>
      <c r="D23" s="23">
        <v>7000</v>
      </c>
      <c r="E23" s="23">
        <v>7000</v>
      </c>
      <c r="F23" s="23">
        <v>7000</v>
      </c>
      <c r="G23" s="23">
        <v>7000</v>
      </c>
      <c r="H23" s="23">
        <v>7000</v>
      </c>
      <c r="I23" s="23">
        <v>7000</v>
      </c>
      <c r="J23" s="23">
        <v>7000</v>
      </c>
      <c r="K23" s="23">
        <v>7000</v>
      </c>
      <c r="L23" s="23">
        <v>7000</v>
      </c>
      <c r="M23" s="23">
        <v>7000</v>
      </c>
      <c r="N23" s="23">
        <v>7000</v>
      </c>
      <c r="O23" s="23">
        <v>7000</v>
      </c>
      <c r="P23" s="46">
        <f t="shared" si="0"/>
        <v>84000</v>
      </c>
      <c r="Q23" s="20"/>
      <c r="R23" s="21"/>
    </row>
    <row r="24" spans="1:18" ht="15.75" thickBot="1">
      <c r="A24" s="65"/>
      <c r="B24" s="11"/>
      <c r="C24" s="12" t="s">
        <v>64</v>
      </c>
      <c r="D24" s="19">
        <v>5000</v>
      </c>
      <c r="E24" s="19">
        <v>5000</v>
      </c>
      <c r="F24" s="19">
        <v>5000</v>
      </c>
      <c r="G24" s="19">
        <v>5000</v>
      </c>
      <c r="H24" s="19">
        <v>5000</v>
      </c>
      <c r="I24" s="19">
        <v>5000</v>
      </c>
      <c r="J24" s="19">
        <v>5000</v>
      </c>
      <c r="K24" s="19">
        <v>5000</v>
      </c>
      <c r="L24" s="19">
        <v>5000</v>
      </c>
      <c r="M24" s="19">
        <v>5000</v>
      </c>
      <c r="N24" s="19">
        <v>5000</v>
      </c>
      <c r="O24" s="19">
        <v>5000</v>
      </c>
      <c r="P24" s="46">
        <f t="shared" si="0"/>
        <v>60000</v>
      </c>
      <c r="Q24" s="20"/>
      <c r="R24" s="21"/>
    </row>
    <row r="25" spans="1:18" ht="15.75" thickBot="1">
      <c r="A25" s="65"/>
      <c r="B25" s="16" t="s">
        <v>22</v>
      </c>
      <c r="C25" s="26"/>
      <c r="D25" s="50">
        <f t="shared" ref="D25:P25" si="2">SUM(D10:D24)</f>
        <v>118000</v>
      </c>
      <c r="E25" s="50">
        <f t="shared" si="2"/>
        <v>118000</v>
      </c>
      <c r="F25" s="50">
        <f t="shared" si="2"/>
        <v>118000</v>
      </c>
      <c r="G25" s="50">
        <f t="shared" si="2"/>
        <v>118000</v>
      </c>
      <c r="H25" s="50">
        <f t="shared" si="2"/>
        <v>118000</v>
      </c>
      <c r="I25" s="50">
        <f t="shared" si="2"/>
        <v>118000</v>
      </c>
      <c r="J25" s="50">
        <f t="shared" si="2"/>
        <v>118000</v>
      </c>
      <c r="K25" s="50">
        <f t="shared" si="2"/>
        <v>118000</v>
      </c>
      <c r="L25" s="50">
        <f t="shared" si="2"/>
        <v>118000</v>
      </c>
      <c r="M25" s="50">
        <f t="shared" si="2"/>
        <v>118000</v>
      </c>
      <c r="N25" s="50">
        <f t="shared" si="2"/>
        <v>118000</v>
      </c>
      <c r="O25" s="50">
        <f t="shared" si="2"/>
        <v>118000</v>
      </c>
      <c r="P25" s="47">
        <f t="shared" si="2"/>
        <v>1416000</v>
      </c>
      <c r="Q25" s="20"/>
      <c r="R25" s="21"/>
    </row>
    <row r="26" spans="1:18" ht="15">
      <c r="A26" s="65"/>
      <c r="B26" s="11" t="s">
        <v>23</v>
      </c>
      <c r="C26" s="22" t="s">
        <v>24</v>
      </c>
      <c r="D26" s="23">
        <v>110000</v>
      </c>
      <c r="E26" s="23">
        <v>110000</v>
      </c>
      <c r="F26" s="23">
        <v>110000</v>
      </c>
      <c r="G26" s="23">
        <v>110000</v>
      </c>
      <c r="H26" s="23">
        <v>110000</v>
      </c>
      <c r="I26" s="23">
        <v>110000</v>
      </c>
      <c r="J26" s="23">
        <v>110000</v>
      </c>
      <c r="K26" s="23">
        <v>110000</v>
      </c>
      <c r="L26" s="23">
        <v>110000</v>
      </c>
      <c r="M26" s="23">
        <v>110000</v>
      </c>
      <c r="N26" s="23">
        <v>110000</v>
      </c>
      <c r="O26" s="23">
        <v>110000</v>
      </c>
      <c r="P26" s="46">
        <f>SUM(D26:O26)</f>
        <v>1320000</v>
      </c>
      <c r="Q26" s="20"/>
      <c r="R26" s="21"/>
    </row>
    <row r="27" spans="1:18" ht="15">
      <c r="A27" s="65"/>
      <c r="B27" s="11"/>
      <c r="C27" s="12" t="s">
        <v>25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46">
        <f>SUM(D27:O27)</f>
        <v>0</v>
      </c>
      <c r="Q27" s="20"/>
      <c r="R27" s="21"/>
    </row>
    <row r="28" spans="1:18" ht="15.75" thickBot="1">
      <c r="A28" s="65"/>
      <c r="B28" s="27"/>
      <c r="C28" s="28" t="s">
        <v>26</v>
      </c>
      <c r="D28" s="23">
        <v>30000</v>
      </c>
      <c r="E28" s="23">
        <v>30000</v>
      </c>
      <c r="F28" s="23">
        <v>30000</v>
      </c>
      <c r="G28" s="23">
        <v>30000</v>
      </c>
      <c r="H28" s="23">
        <v>30000</v>
      </c>
      <c r="I28" s="23">
        <v>30000</v>
      </c>
      <c r="J28" s="23">
        <v>30000</v>
      </c>
      <c r="K28" s="23">
        <v>30000</v>
      </c>
      <c r="L28" s="23">
        <v>30000</v>
      </c>
      <c r="M28" s="23">
        <v>30000</v>
      </c>
      <c r="N28" s="23">
        <v>30000</v>
      </c>
      <c r="O28" s="23">
        <v>30000</v>
      </c>
      <c r="P28" s="46">
        <f>SUM(D28:O28)</f>
        <v>360000</v>
      </c>
      <c r="Q28" s="20"/>
      <c r="R28" s="21"/>
    </row>
    <row r="29" spans="1:18" ht="15.75" thickBot="1">
      <c r="A29" s="65"/>
      <c r="B29" s="16" t="s">
        <v>55</v>
      </c>
      <c r="C29" s="17"/>
      <c r="D29" s="51">
        <f t="shared" ref="D29:O29" si="3">SUM(D26:D28)</f>
        <v>140000</v>
      </c>
      <c r="E29" s="51">
        <f t="shared" si="3"/>
        <v>140000</v>
      </c>
      <c r="F29" s="51">
        <f t="shared" si="3"/>
        <v>140000</v>
      </c>
      <c r="G29" s="51">
        <f t="shared" si="3"/>
        <v>140000</v>
      </c>
      <c r="H29" s="51">
        <f t="shared" si="3"/>
        <v>140000</v>
      </c>
      <c r="I29" s="51">
        <f t="shared" si="3"/>
        <v>140000</v>
      </c>
      <c r="J29" s="51">
        <f t="shared" si="3"/>
        <v>140000</v>
      </c>
      <c r="K29" s="51">
        <f t="shared" si="3"/>
        <v>140000</v>
      </c>
      <c r="L29" s="51">
        <f t="shared" si="3"/>
        <v>140000</v>
      </c>
      <c r="M29" s="51">
        <f t="shared" si="3"/>
        <v>140000</v>
      </c>
      <c r="N29" s="51">
        <f t="shared" si="3"/>
        <v>140000</v>
      </c>
      <c r="O29" s="51">
        <f t="shared" si="3"/>
        <v>140000</v>
      </c>
      <c r="P29" s="48">
        <f>SUM(P26:P28)</f>
        <v>1680000</v>
      </c>
      <c r="Q29" s="20"/>
      <c r="R29" s="21"/>
    </row>
    <row r="30" spans="1:18" s="6" customFormat="1" ht="15" thickBot="1">
      <c r="A30" s="66"/>
      <c r="B30" s="29" t="s">
        <v>27</v>
      </c>
      <c r="C30" s="30"/>
      <c r="D30" s="52">
        <f t="shared" ref="D30:P30" si="4">D29+D25+D9</f>
        <v>329550</v>
      </c>
      <c r="E30" s="52">
        <f t="shared" si="4"/>
        <v>329550</v>
      </c>
      <c r="F30" s="52">
        <f t="shared" si="4"/>
        <v>329550</v>
      </c>
      <c r="G30" s="52">
        <f t="shared" si="4"/>
        <v>329550</v>
      </c>
      <c r="H30" s="52">
        <f t="shared" si="4"/>
        <v>329550</v>
      </c>
      <c r="I30" s="52">
        <f t="shared" si="4"/>
        <v>329550</v>
      </c>
      <c r="J30" s="52">
        <f t="shared" si="4"/>
        <v>329550</v>
      </c>
      <c r="K30" s="52">
        <f t="shared" si="4"/>
        <v>329550</v>
      </c>
      <c r="L30" s="52">
        <f t="shared" si="4"/>
        <v>329550</v>
      </c>
      <c r="M30" s="52">
        <f t="shared" si="4"/>
        <v>329550</v>
      </c>
      <c r="N30" s="52">
        <f t="shared" si="4"/>
        <v>329550</v>
      </c>
      <c r="O30" s="49">
        <f t="shared" si="4"/>
        <v>329550</v>
      </c>
      <c r="P30" s="49">
        <f t="shared" si="4"/>
        <v>3954600</v>
      </c>
      <c r="Q30" s="31"/>
    </row>
    <row r="33" spans="2:4">
      <c r="B33" s="1" t="s">
        <v>28</v>
      </c>
    </row>
    <row r="34" spans="2:4">
      <c r="B34" s="32"/>
      <c r="C34" s="32"/>
      <c r="D34" s="33"/>
    </row>
    <row r="35" spans="2:4">
      <c r="B35" s="1"/>
    </row>
    <row r="36" spans="2:4">
      <c r="B36" s="1" t="s">
        <v>29</v>
      </c>
      <c r="D36" s="34"/>
    </row>
    <row r="37" spans="2:4">
      <c r="B37" s="1" t="s">
        <v>30</v>
      </c>
      <c r="D37" s="34"/>
    </row>
    <row r="38" spans="2:4">
      <c r="B38" s="1" t="s">
        <v>31</v>
      </c>
      <c r="D38" s="34"/>
    </row>
    <row r="39" spans="2:4">
      <c r="B39" s="1" t="s">
        <v>32</v>
      </c>
      <c r="D39" s="34"/>
    </row>
    <row r="40" spans="2:4">
      <c r="B40" s="1" t="s">
        <v>33</v>
      </c>
      <c r="D40" s="34"/>
    </row>
    <row r="41" spans="2:4">
      <c r="B41" s="1" t="s">
        <v>34</v>
      </c>
      <c r="D41" s="34"/>
    </row>
    <row r="42" spans="2:4">
      <c r="B42" s="1" t="s">
        <v>35</v>
      </c>
      <c r="D42" s="34"/>
    </row>
    <row r="43" spans="2:4">
      <c r="B43" s="1" t="s">
        <v>36</v>
      </c>
      <c r="D43" s="34"/>
    </row>
    <row r="44" spans="2:4">
      <c r="B44" s="1" t="s">
        <v>37</v>
      </c>
      <c r="D44" s="34"/>
    </row>
    <row r="45" spans="2:4">
      <c r="B45" s="1" t="s">
        <v>38</v>
      </c>
      <c r="D45" s="34"/>
    </row>
    <row r="46" spans="2:4">
      <c r="B46" s="1" t="s">
        <v>39</v>
      </c>
      <c r="D46" s="34"/>
    </row>
    <row r="47" spans="2:4">
      <c r="B47" s="1" t="s">
        <v>40</v>
      </c>
      <c r="D47" s="34"/>
    </row>
    <row r="48" spans="2:4">
      <c r="B48" s="1"/>
      <c r="D48" s="34"/>
    </row>
    <row r="49" spans="2:4">
      <c r="B49" s="1" t="s">
        <v>41</v>
      </c>
      <c r="D49" s="34"/>
    </row>
    <row r="50" spans="2:4">
      <c r="B50" s="35" t="s">
        <v>42</v>
      </c>
      <c r="C50" s="35"/>
      <c r="D50" s="36"/>
    </row>
    <row r="51" spans="2:4">
      <c r="C51" s="37"/>
      <c r="D51" s="38">
        <f>SUM(D36:D50)</f>
        <v>0</v>
      </c>
    </row>
  </sheetData>
  <sheetProtection selectLockedCells="1"/>
  <mergeCells count="3">
    <mergeCell ref="A2:P2"/>
    <mergeCell ref="A6:A30"/>
    <mergeCell ref="P4:P5"/>
  </mergeCells>
  <phoneticPr fontId="19" type="noConversion"/>
  <pageMargins left="0.59055118110236227" right="0.59055118110236227" top="0.78740157480314965" bottom="0.78740157480314965" header="0.51181102362204722" footer="0.51181102362204722"/>
  <pageSetup paperSize="8" scale="96" orientation="landscape" blackAndWhite="1" r:id="rId1"/>
  <headerFooter alignWithMargins="0"/>
  <ignoredErrors>
    <ignoredError sqref="P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Budget</vt:lpstr>
      <vt:lpstr>Budget!Oblast_tisku</vt:lpstr>
    </vt:vector>
  </TitlesOfParts>
  <Company>Tržiště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jiri.hlavaty</cp:lastModifiedBy>
  <cp:lastPrinted>2008-11-08T14:27:42Z</cp:lastPrinted>
  <dcterms:created xsi:type="dcterms:W3CDTF">2008-11-08T07:28:02Z</dcterms:created>
  <dcterms:modified xsi:type="dcterms:W3CDTF">2017-12-17T12:39:00Z</dcterms:modified>
</cp:coreProperties>
</file>