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0001\Dropbox\JP\fondy EU\zs 22_23\"/>
    </mc:Choice>
  </mc:AlternateContent>
  <xr:revisionPtr revIDLastSave="0" documentId="13_ncr:1_{C1F5E796-8417-41BD-A6E9-3CAEF0D1BF3A}" xr6:coauthVersionLast="47" xr6:coauthVersionMax="47" xr10:uidLastSave="{00000000-0000-0000-0000-000000000000}"/>
  <bookViews>
    <workbookView xWindow="-108" yWindow="-108" windowWidth="23256" windowHeight="12456" xr2:uid="{84C2963A-87C6-4F1E-ACAE-A63EE8941C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49" i="1"/>
  <c r="E46" i="1" l="1"/>
  <c r="E29" i="1" l="1"/>
  <c r="D20" i="1"/>
  <c r="E20" i="1" s="1"/>
  <c r="D17" i="1"/>
  <c r="E17" i="1" s="1"/>
  <c r="D39" i="1" s="1"/>
  <c r="E39" i="1" s="1"/>
  <c r="D14" i="1"/>
  <c r="E14" i="1" s="1"/>
  <c r="D13" i="1"/>
  <c r="E13" i="1" s="1"/>
  <c r="D12" i="1"/>
  <c r="E12" i="1" s="1"/>
  <c r="D38" i="1" l="1"/>
  <c r="E38" i="1" s="1"/>
</calcChain>
</file>

<file path=xl/sharedStrings.xml><?xml version="1.0" encoding="utf-8"?>
<sst xmlns="http://schemas.openxmlformats.org/spreadsheetml/2006/main" count="66" uniqueCount="64">
  <si>
    <t>Název</t>
  </si>
  <si>
    <t>Cena jednotky</t>
  </si>
  <si>
    <t>Počet jednotek</t>
  </si>
  <si>
    <t>Částka celkem</t>
  </si>
  <si>
    <t>Osobní výdaje</t>
  </si>
  <si>
    <t>Platy</t>
  </si>
  <si>
    <t>DPČ</t>
  </si>
  <si>
    <t>DPP</t>
  </si>
  <si>
    <t>Autorské příspěvky</t>
  </si>
  <si>
    <t>Odvody</t>
  </si>
  <si>
    <t>Cestovní náhrady</t>
  </si>
  <si>
    <t>Zahraniční</t>
  </si>
  <si>
    <t>Tuzemské</t>
  </si>
  <si>
    <t>Per diem</t>
  </si>
  <si>
    <t>Hmotný majetek a materiál</t>
  </si>
  <si>
    <t>Materiál</t>
  </si>
  <si>
    <t>Stroje a zařízení</t>
  </si>
  <si>
    <t>Nehmotný majetek</t>
  </si>
  <si>
    <t>Položkový rozpočet</t>
  </si>
  <si>
    <t>Kč</t>
  </si>
  <si>
    <t>Nákup služeb</t>
  </si>
  <si>
    <t>Nepřímé náklady</t>
  </si>
  <si>
    <t>Semestrální práce do předmětu Fondy EU a projektové řízení</t>
  </si>
  <si>
    <t>Název projektu:</t>
  </si>
  <si>
    <t>Investice</t>
  </si>
  <si>
    <t>CELKOVÉ NÁKLADY PROJEKTU</t>
  </si>
  <si>
    <t>finanční manažer</t>
  </si>
  <si>
    <t>administrátor</t>
  </si>
  <si>
    <t>24 měsíců, 0,5 úvazek</t>
  </si>
  <si>
    <t>24 měsíců, 0,3 úvazek, 4 osoby</t>
  </si>
  <si>
    <t>metodik odborné činnosti</t>
  </si>
  <si>
    <t>odborný konzultant</t>
  </si>
  <si>
    <t>24 měsíců, 15 hod./měsíc, 2 osoby</t>
  </si>
  <si>
    <t>12, 5 hod./měs., 1 osoba</t>
  </si>
  <si>
    <t>odvody z platů</t>
  </si>
  <si>
    <t>odvody z DPČ</t>
  </si>
  <si>
    <t>vytvoření 10 videí</t>
  </si>
  <si>
    <t>autor videa</t>
  </si>
  <si>
    <t>Komentář / zdůvodnění / nápň práce</t>
  </si>
  <si>
    <t>Jména studentů:</t>
  </si>
  <si>
    <t>školení portugalsko</t>
  </si>
  <si>
    <t>2 osoby, cesta 10000, ubytování 7 dní 14000, stravné 7000</t>
  </si>
  <si>
    <t>v evidenci majetku organizace</t>
  </si>
  <si>
    <t>náhrady na místní cestovné ubytování a stravné</t>
  </si>
  <si>
    <t>od nového roku 177 EUR/osobu/den</t>
  </si>
  <si>
    <t>jde přímo do spotřeby, neeviduje se</t>
  </si>
  <si>
    <t>příjezd zahraničního odborníka</t>
  </si>
  <si>
    <t>Ben</t>
  </si>
  <si>
    <t>cathering</t>
  </si>
  <si>
    <t>další interpreti</t>
  </si>
  <si>
    <t>bezpečnostní agentura</t>
  </si>
  <si>
    <t>hasič</t>
  </si>
  <si>
    <t>zdravotník</t>
  </si>
  <si>
    <t>stage+zvuk</t>
  </si>
  <si>
    <t>pronájem města</t>
  </si>
  <si>
    <t>oplocení areálu + toiky</t>
  </si>
  <si>
    <t>grafik</t>
  </si>
  <si>
    <t>sociální sítě</t>
  </si>
  <si>
    <t>tisk (plakáty)</t>
  </si>
  <si>
    <t>inzerce</t>
  </si>
  <si>
    <t>projektový manažer</t>
  </si>
  <si>
    <t>organizační tým</t>
  </si>
  <si>
    <t>osoboúvazkoměsíce</t>
  </si>
  <si>
    <t>pro osoby ze zahraničí, 177 EUR/osoba/den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</si>
</sst>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indent="1"/>
    </xf>
    <xf numFmtId="164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165" fontId="2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1" fillId="0" borderId="0" xfId="0" applyFont="1"/>
    <xf numFmtId="0" fontId="0" fillId="4" borderId="0" xfId="0" applyFill="1" applyAlignment="1">
      <alignment horizontal="left" indent="1"/>
    </xf>
    <xf numFmtId="164" fontId="0" fillId="0" borderId="0" xfId="0" applyNumberFormat="1"/>
    <xf numFmtId="10" fontId="0" fillId="0" borderId="0" xfId="1" applyNumberFormat="1" applyFont="1"/>
    <xf numFmtId="0" fontId="0" fillId="0" borderId="0" xfId="0" applyAlignment="1">
      <alignment wrapText="1"/>
    </xf>
    <xf numFmtId="0" fontId="0" fillId="3" borderId="0" xfId="0" applyFill="1" applyBorder="1" applyAlignment="1">
      <alignment horizontal="left" inden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B77-A80C-4FAC-9496-1B5D0D0CB5BD}">
  <dimension ref="B2:G77"/>
  <sheetViews>
    <sheetView tabSelected="1" zoomScale="110" zoomScaleNormal="110" workbookViewId="0">
      <selection activeCell="G54" sqref="G54"/>
    </sheetView>
  </sheetViews>
  <sheetFormatPr defaultRowHeight="14.4" x14ac:dyDescent="0.3"/>
  <cols>
    <col min="1" max="1" width="3" customWidth="1"/>
    <col min="2" max="2" width="43.5546875" customWidth="1"/>
    <col min="3" max="3" width="15.21875" style="10" customWidth="1"/>
    <col min="4" max="4" width="16.44140625" bestFit="1" customWidth="1"/>
    <col min="5" max="5" width="16.44140625" style="10" bestFit="1" customWidth="1"/>
    <col min="6" max="6" width="41.109375" bestFit="1" customWidth="1"/>
    <col min="7" max="7" width="12.21875" bestFit="1" customWidth="1"/>
  </cols>
  <sheetData>
    <row r="2" spans="2:7" x14ac:dyDescent="0.3">
      <c r="B2" s="8" t="s">
        <v>18</v>
      </c>
    </row>
    <row r="3" spans="2:7" x14ac:dyDescent="0.3">
      <c r="B3" s="8" t="s">
        <v>22</v>
      </c>
    </row>
    <row r="4" spans="2:7" x14ac:dyDescent="0.3">
      <c r="B4" s="8" t="s">
        <v>23</v>
      </c>
    </row>
    <row r="5" spans="2:7" x14ac:dyDescent="0.3">
      <c r="B5" s="8" t="s">
        <v>39</v>
      </c>
    </row>
    <row r="6" spans="2:7" x14ac:dyDescent="0.3">
      <c r="C6" s="10" t="s">
        <v>19</v>
      </c>
      <c r="E6" s="10" t="s">
        <v>19</v>
      </c>
    </row>
    <row r="7" spans="2:7" x14ac:dyDescent="0.3">
      <c r="B7" s="1" t="s">
        <v>0</v>
      </c>
      <c r="C7" s="2" t="s">
        <v>1</v>
      </c>
      <c r="D7" s="3" t="s">
        <v>2</v>
      </c>
      <c r="E7" s="2" t="s">
        <v>3</v>
      </c>
      <c r="F7" s="6" t="s">
        <v>38</v>
      </c>
    </row>
    <row r="9" spans="2:7" x14ac:dyDescent="0.3">
      <c r="B9" s="4" t="s">
        <v>4</v>
      </c>
    </row>
    <row r="11" spans="2:7" x14ac:dyDescent="0.3">
      <c r="B11" s="5" t="s">
        <v>5</v>
      </c>
      <c r="D11" t="s">
        <v>62</v>
      </c>
    </row>
    <row r="12" spans="2:7" x14ac:dyDescent="0.3">
      <c r="B12" s="9" t="s">
        <v>60</v>
      </c>
      <c r="C12" s="10">
        <v>55000</v>
      </c>
      <c r="D12">
        <f>24*0.5</f>
        <v>12</v>
      </c>
      <c r="E12" s="10">
        <f>C12*D12</f>
        <v>660000</v>
      </c>
      <c r="F12" t="s">
        <v>28</v>
      </c>
      <c r="G12" s="10"/>
    </row>
    <row r="13" spans="2:7" x14ac:dyDescent="0.3">
      <c r="B13" s="9" t="s">
        <v>26</v>
      </c>
      <c r="C13" s="10">
        <v>45000</v>
      </c>
      <c r="D13">
        <f>24*0.5</f>
        <v>12</v>
      </c>
      <c r="E13" s="10">
        <f t="shared" ref="E13:E14" si="0">C13*D13</f>
        <v>540000</v>
      </c>
      <c r="F13" t="s">
        <v>28</v>
      </c>
    </row>
    <row r="14" spans="2:7" x14ac:dyDescent="0.3">
      <c r="B14" s="9" t="s">
        <v>27</v>
      </c>
      <c r="C14" s="10">
        <v>35000</v>
      </c>
      <c r="D14">
        <f>24*0.3*4</f>
        <v>28.799999999999997</v>
      </c>
      <c r="E14" s="10">
        <f t="shared" si="0"/>
        <v>1007999.9999999999</v>
      </c>
      <c r="F14" t="s">
        <v>29</v>
      </c>
    </row>
    <row r="16" spans="2:7" x14ac:dyDescent="0.3">
      <c r="B16" s="5" t="s">
        <v>6</v>
      </c>
    </row>
    <row r="17" spans="2:6" x14ac:dyDescent="0.3">
      <c r="B17" s="9" t="s">
        <v>30</v>
      </c>
      <c r="C17" s="10">
        <v>350</v>
      </c>
      <c r="D17">
        <f>24*15*2</f>
        <v>720</v>
      </c>
      <c r="E17" s="10">
        <f>C17*D17</f>
        <v>252000</v>
      </c>
      <c r="F17" t="s">
        <v>32</v>
      </c>
    </row>
    <row r="19" spans="2:6" x14ac:dyDescent="0.3">
      <c r="B19" s="5" t="s">
        <v>7</v>
      </c>
    </row>
    <row r="20" spans="2:6" x14ac:dyDescent="0.3">
      <c r="B20" s="9" t="s">
        <v>31</v>
      </c>
      <c r="C20" s="10">
        <v>450</v>
      </c>
      <c r="D20">
        <f>12*5</f>
        <v>60</v>
      </c>
      <c r="E20" s="10">
        <f>C20*D20</f>
        <v>27000</v>
      </c>
      <c r="F20" t="s">
        <v>33</v>
      </c>
    </row>
    <row r="21" spans="2:6" x14ac:dyDescent="0.3">
      <c r="B21" s="9" t="s">
        <v>51</v>
      </c>
      <c r="C21" s="10">
        <v>300</v>
      </c>
      <c r="D21">
        <v>10</v>
      </c>
      <c r="E21" s="10">
        <v>3000</v>
      </c>
    </row>
    <row r="22" spans="2:6" x14ac:dyDescent="0.3">
      <c r="B22" s="9" t="s">
        <v>52</v>
      </c>
      <c r="C22" s="10">
        <v>300</v>
      </c>
      <c r="D22">
        <v>10</v>
      </c>
      <c r="E22" s="10">
        <v>3000</v>
      </c>
    </row>
    <row r="23" spans="2:6" x14ac:dyDescent="0.3">
      <c r="B23" s="9" t="s">
        <v>56</v>
      </c>
    </row>
    <row r="24" spans="2:6" x14ac:dyDescent="0.3">
      <c r="B24" s="9" t="s">
        <v>57</v>
      </c>
    </row>
    <row r="25" spans="2:6" x14ac:dyDescent="0.3">
      <c r="B25" s="9" t="s">
        <v>61</v>
      </c>
    </row>
    <row r="26" spans="2:6" x14ac:dyDescent="0.3">
      <c r="B26" s="9"/>
    </row>
    <row r="28" spans="2:6" x14ac:dyDescent="0.3">
      <c r="B28" s="5" t="s">
        <v>8</v>
      </c>
    </row>
    <row r="29" spans="2:6" x14ac:dyDescent="0.3">
      <c r="B29" s="9" t="s">
        <v>37</v>
      </c>
      <c r="C29" s="10">
        <v>40000</v>
      </c>
      <c r="D29">
        <v>10</v>
      </c>
      <c r="E29" s="10">
        <f>C29*D29</f>
        <v>400000</v>
      </c>
      <c r="F29" t="s">
        <v>36</v>
      </c>
    </row>
    <row r="30" spans="2:6" x14ac:dyDescent="0.3">
      <c r="B30" s="9"/>
    </row>
    <row r="31" spans="2:6" x14ac:dyDescent="0.3">
      <c r="B31" s="9" t="s">
        <v>47</v>
      </c>
      <c r="C31" s="10">
        <v>350000</v>
      </c>
      <c r="E31" s="10">
        <f>C31</f>
        <v>350000</v>
      </c>
    </row>
    <row r="32" spans="2:6" x14ac:dyDescent="0.3">
      <c r="B32" s="9" t="s">
        <v>49</v>
      </c>
      <c r="C32" s="10">
        <v>40000</v>
      </c>
      <c r="D32">
        <v>5</v>
      </c>
      <c r="E32" s="10">
        <f>C32*D32</f>
        <v>200000</v>
      </c>
    </row>
    <row r="33" spans="2:6" x14ac:dyDescent="0.3">
      <c r="B33" s="9"/>
    </row>
    <row r="34" spans="2:6" x14ac:dyDescent="0.3">
      <c r="B34" s="9"/>
    </row>
    <row r="35" spans="2:6" x14ac:dyDescent="0.3">
      <c r="B35" s="9"/>
    </row>
    <row r="37" spans="2:6" x14ac:dyDescent="0.3">
      <c r="B37" s="5" t="s">
        <v>9</v>
      </c>
    </row>
    <row r="38" spans="2:6" x14ac:dyDescent="0.3">
      <c r="B38" s="9" t="s">
        <v>34</v>
      </c>
      <c r="C38" s="11">
        <v>0.33800000000000002</v>
      </c>
      <c r="D38" s="10">
        <f>E12+E13+E14</f>
        <v>2208000</v>
      </c>
      <c r="E38" s="10">
        <f>C38*D38</f>
        <v>746304</v>
      </c>
    </row>
    <row r="39" spans="2:6" x14ac:dyDescent="0.3">
      <c r="B39" s="9" t="s">
        <v>35</v>
      </c>
      <c r="C39" s="11">
        <v>0.33800000000000002</v>
      </c>
      <c r="D39" s="10">
        <f>E17</f>
        <v>252000</v>
      </c>
      <c r="E39" s="10">
        <f>C39*D39</f>
        <v>85176</v>
      </c>
    </row>
    <row r="41" spans="2:6" x14ac:dyDescent="0.3">
      <c r="B41" s="4" t="s">
        <v>10</v>
      </c>
    </row>
    <row r="43" spans="2:6" x14ac:dyDescent="0.3">
      <c r="B43" s="5" t="s">
        <v>12</v>
      </c>
    </row>
    <row r="45" spans="2:6" x14ac:dyDescent="0.3">
      <c r="B45" s="5" t="s">
        <v>11</v>
      </c>
    </row>
    <row r="46" spans="2:6" ht="28.8" x14ac:dyDescent="0.3">
      <c r="B46" s="9" t="s">
        <v>40</v>
      </c>
      <c r="C46" s="10">
        <v>31000</v>
      </c>
      <c r="D46">
        <v>2</v>
      </c>
      <c r="E46" s="10">
        <f>C46*D46</f>
        <v>62000</v>
      </c>
      <c r="F46" s="12" t="s">
        <v>41</v>
      </c>
    </row>
    <row r="48" spans="2:6" x14ac:dyDescent="0.3">
      <c r="B48" s="5" t="s">
        <v>13</v>
      </c>
      <c r="F48" t="s">
        <v>43</v>
      </c>
    </row>
    <row r="49" spans="2:6" x14ac:dyDescent="0.3">
      <c r="B49" s="9" t="s">
        <v>46</v>
      </c>
      <c r="C49" s="10">
        <v>5750</v>
      </c>
      <c r="D49">
        <v>5</v>
      </c>
      <c r="E49" s="10">
        <f>C49*D49</f>
        <v>28750</v>
      </c>
      <c r="F49" t="s">
        <v>63</v>
      </c>
    </row>
    <row r="50" spans="2:6" x14ac:dyDescent="0.3">
      <c r="F50" t="s">
        <v>44</v>
      </c>
    </row>
    <row r="52" spans="2:6" x14ac:dyDescent="0.3">
      <c r="B52" s="4" t="s">
        <v>14</v>
      </c>
    </row>
    <row r="54" spans="2:6" x14ac:dyDescent="0.3">
      <c r="B54" s="5" t="s">
        <v>16</v>
      </c>
      <c r="F54" t="s">
        <v>42</v>
      </c>
    </row>
    <row r="56" spans="2:6" x14ac:dyDescent="0.3">
      <c r="B56" s="5" t="s">
        <v>15</v>
      </c>
      <c r="F56" t="s">
        <v>45</v>
      </c>
    </row>
    <row r="59" spans="2:6" x14ac:dyDescent="0.3">
      <c r="B59" s="4" t="s">
        <v>17</v>
      </c>
    </row>
    <row r="62" spans="2:6" x14ac:dyDescent="0.3">
      <c r="B62" s="4" t="s">
        <v>20</v>
      </c>
    </row>
    <row r="63" spans="2:6" x14ac:dyDescent="0.3">
      <c r="B63" s="13" t="s">
        <v>48</v>
      </c>
      <c r="E63" s="10">
        <v>50000</v>
      </c>
    </row>
    <row r="64" spans="2:6" x14ac:dyDescent="0.3">
      <c r="B64" s="13" t="s">
        <v>50</v>
      </c>
      <c r="E64" s="10">
        <v>30000</v>
      </c>
    </row>
    <row r="65" spans="2:5" x14ac:dyDescent="0.3">
      <c r="B65" s="13" t="s">
        <v>53</v>
      </c>
      <c r="E65" s="10">
        <v>150000</v>
      </c>
    </row>
    <row r="66" spans="2:5" x14ac:dyDescent="0.3">
      <c r="B66" s="13" t="s">
        <v>55</v>
      </c>
      <c r="E66" s="10">
        <v>30000</v>
      </c>
    </row>
    <row r="67" spans="2:5" x14ac:dyDescent="0.3">
      <c r="B67" s="13" t="s">
        <v>54</v>
      </c>
      <c r="E67" s="10">
        <v>30000</v>
      </c>
    </row>
    <row r="68" spans="2:5" x14ac:dyDescent="0.3">
      <c r="B68" s="13" t="s">
        <v>58</v>
      </c>
    </row>
    <row r="69" spans="2:5" x14ac:dyDescent="0.3">
      <c r="B69" s="13" t="s">
        <v>59</v>
      </c>
    </row>
    <row r="71" spans="2:5" x14ac:dyDescent="0.3">
      <c r="B71" s="4" t="s">
        <v>24</v>
      </c>
    </row>
    <row r="74" spans="2:5" x14ac:dyDescent="0.3">
      <c r="B74" s="7" t="s">
        <v>21</v>
      </c>
    </row>
    <row r="77" spans="2:5" x14ac:dyDescent="0.3">
      <c r="B77" s="8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 Podmol</cp:lastModifiedBy>
  <dcterms:created xsi:type="dcterms:W3CDTF">2022-10-31T07:51:50Z</dcterms:created>
  <dcterms:modified xsi:type="dcterms:W3CDTF">2023-11-20T12:03:46Z</dcterms:modified>
</cp:coreProperties>
</file>