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S\Vyuka\BPNIE\2022\NOVE\"/>
    </mc:Choice>
  </mc:AlternateContent>
  <bookViews>
    <workbookView xWindow="0" yWindow="0" windowWidth="14085" windowHeight="6690" activeTab="5"/>
  </bookViews>
  <sheets>
    <sheet name="Vložit jinak" sheetId="21" r:id="rId1"/>
    <sheet name="Závislost vzorců" sheetId="19" r:id="rId2"/>
    <sheet name="Kontrola chyb" sheetId="22" r:id="rId3"/>
    <sheet name="Cyklické odkazy" sheetId="20" r:id="rId4"/>
    <sheet name="Tabulka" sheetId="23" r:id="rId5"/>
    <sheet name="Seznam" sheetId="24" r:id="rId6"/>
  </sheets>
  <definedNames>
    <definedName name="Nákupní_cena_zboží">#REF!</definedName>
    <definedName name="Tržby_za_zboží">#REF!</definedName>
    <definedName name="VYROBKY" localSheetId="5">Seznam!$M$1:$R$103</definedName>
    <definedName name="Zisk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2" l="1"/>
  <c r="Q22" i="21" l="1"/>
  <c r="R22" i="21"/>
  <c r="S22" i="21"/>
  <c r="T22" i="21"/>
  <c r="U22" i="21"/>
  <c r="Q23" i="21"/>
  <c r="R23" i="21"/>
  <c r="S23" i="21"/>
  <c r="T23" i="21"/>
  <c r="U23" i="21"/>
  <c r="Q24" i="21"/>
  <c r="R24" i="21"/>
  <c r="S24" i="21"/>
  <c r="T24" i="21"/>
  <c r="U24" i="21"/>
  <c r="I6" i="21"/>
  <c r="I7" i="21"/>
  <c r="I5" i="21"/>
  <c r="X9" i="20" l="1"/>
  <c r="H9" i="19" l="1"/>
  <c r="H8" i="19"/>
  <c r="L8" i="19" s="1"/>
  <c r="H7" i="19"/>
  <c r="G9" i="20"/>
  <c r="G13" i="20"/>
  <c r="N19" i="20"/>
  <c r="N17" i="20"/>
  <c r="L17" i="20"/>
  <c r="L19" i="20"/>
</calcChain>
</file>

<file path=xl/connections.xml><?xml version="1.0" encoding="utf-8"?>
<connections xmlns="http://schemas.openxmlformats.org/spreadsheetml/2006/main">
  <connection id="1" name="data" type="4" refreshedVersion="0" background="1">
    <webPr xml="1" sourceData="1" parsePre="1" consecutive="1" url="C:\Users\suchanek\Desktop\STARE\data.xml" htmlTables="1"/>
  </connection>
  <connection id="2" name="VYROBKY" type="6" refreshedVersion="6" background="1" saveData="1">
    <textPr codePage="1250" sourceFile="D:\PS\Vyuka\BPNIE\2022\NOVE\VYROBKY.TXT" decimal="," thousands=" 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<sst xmlns="http://schemas.openxmlformats.org/spreadsheetml/2006/main" count="530" uniqueCount="222">
  <si>
    <t>Výstupy:</t>
  </si>
  <si>
    <t>Rovnice:</t>
  </si>
  <si>
    <t>X+Y/2 = 0</t>
  </si>
  <si>
    <t>Y+X/2 = 8</t>
  </si>
  <si>
    <t>Y → G13</t>
  </si>
  <si>
    <t>X=-Y/2</t>
  </si>
  <si>
    <t>Y=8-X/2</t>
  </si>
  <si>
    <t>Řada 1:</t>
  </si>
  <si>
    <t>Řada 2:</t>
  </si>
  <si>
    <t>Součet řada 1:</t>
  </si>
  <si>
    <t>Maximum ze součtů:</t>
  </si>
  <si>
    <t>Součet řada 2:</t>
  </si>
  <si>
    <t>Součet řada 3:</t>
  </si>
  <si>
    <t>Řada 3:</t>
  </si>
  <si>
    <t>Vstupy:</t>
  </si>
  <si>
    <t>Tabulka 1 (zdrojová oblast)</t>
  </si>
  <si>
    <t>Řádek_1</t>
  </si>
  <si>
    <t>Řádek_2</t>
  </si>
  <si>
    <t>Řádek_3</t>
  </si>
  <si>
    <t>Sloupec_1</t>
  </si>
  <si>
    <t>Sloupec_2</t>
  </si>
  <si>
    <t>Sloupec_3</t>
  </si>
  <si>
    <t>Sloupec_4</t>
  </si>
  <si>
    <t>Sloupec_5</t>
  </si>
  <si>
    <t>Tabulka 2 (cílová oblast)</t>
  </si>
  <si>
    <t>Dělit nulou:</t>
  </si>
  <si>
    <t>Součty řádků:</t>
  </si>
  <si>
    <t>Součet</t>
  </si>
  <si>
    <t>Dělení</t>
  </si>
  <si>
    <t>Vložit propojení</t>
  </si>
  <si>
    <t>Transponovat</t>
  </si>
  <si>
    <t>alfa</t>
  </si>
  <si>
    <r>
      <t>X →</t>
    </r>
    <r>
      <rPr>
        <b/>
        <sz val="14"/>
        <color theme="1"/>
        <rFont val="Times New Roman"/>
        <family val="1"/>
        <charset val="238"/>
      </rPr>
      <t xml:space="preserve"> </t>
    </r>
    <r>
      <rPr>
        <b/>
        <sz val="14"/>
        <color theme="1"/>
        <rFont val="Calibri"/>
        <family val="2"/>
        <charset val="238"/>
      </rPr>
      <t>G9</t>
    </r>
  </si>
  <si>
    <t>Násobení</t>
  </si>
  <si>
    <t>generated</t>
  </si>
  <si>
    <t>č</t>
  </si>
  <si>
    <t>obj</t>
  </si>
  <si>
    <t>popis</t>
  </si>
  <si>
    <t>cena1</t>
  </si>
  <si>
    <t>DPH</t>
  </si>
  <si>
    <t>pobočka</t>
  </si>
  <si>
    <t>skladem</t>
  </si>
  <si>
    <t>typ</t>
  </si>
  <si>
    <t>Mita DC 1205</t>
  </si>
  <si>
    <t>Mita DC 1215</t>
  </si>
  <si>
    <t>Panasonic KX-P455</t>
  </si>
  <si>
    <t>Sharp SF-216</t>
  </si>
  <si>
    <t>Panasonic KX-P457</t>
  </si>
  <si>
    <t>Panasonic KX-P459</t>
  </si>
  <si>
    <t>Minolta EP 2120</t>
  </si>
  <si>
    <t>Sharp SF-214; 2014</t>
  </si>
  <si>
    <t>Sharp SF-226; 2216</t>
  </si>
  <si>
    <t>Sharp SF-222; 2022</t>
  </si>
  <si>
    <t>Minolta EP 2100</t>
  </si>
  <si>
    <t>Minolta EP 1030</t>
  </si>
  <si>
    <t>OKI  Page 6w</t>
  </si>
  <si>
    <t>Panasonic KX-P450</t>
  </si>
  <si>
    <t>Mita DC 1460</t>
  </si>
  <si>
    <t>OKI Page 4w</t>
  </si>
  <si>
    <t>Mita CC 30</t>
  </si>
  <si>
    <t>Minolta EP 30 - 2*45g</t>
  </si>
  <si>
    <t>OKI Laser 400ex</t>
  </si>
  <si>
    <t>Minolta EP 3170</t>
  </si>
  <si>
    <t>OKI Laser 400.</t>
  </si>
  <si>
    <t>Panasonic FAX KX-F1010</t>
  </si>
  <si>
    <t>Minolta Di 152</t>
  </si>
  <si>
    <t>OKI Page 10i</t>
  </si>
  <si>
    <t>Mita CC 50; 55 - 3000 str.</t>
  </si>
  <si>
    <t>Panasonic KX-P453</t>
  </si>
  <si>
    <t>Minolta EP 1050</t>
  </si>
  <si>
    <t>Minolta EP 1052</t>
  </si>
  <si>
    <t>OKI Page 14i; 14ex</t>
  </si>
  <si>
    <t>Mita DC 1560; 1860</t>
  </si>
  <si>
    <t>Minolta EP 1054 - 2*270g</t>
  </si>
  <si>
    <t>Sharp AR 152LT</t>
  </si>
  <si>
    <t>OKI Page 20n</t>
  </si>
  <si>
    <t>Sharp ZT-20TD1</t>
  </si>
  <si>
    <t>OKI Page 1200ex</t>
  </si>
  <si>
    <t>Minolta EP 70 - 4*40g</t>
  </si>
  <si>
    <t>Samsung ML 1210</t>
  </si>
  <si>
    <t>Minolta Di 250</t>
  </si>
  <si>
    <t>Minolta EP 2030</t>
  </si>
  <si>
    <t>Minolta EP 2051</t>
  </si>
  <si>
    <t>Minolta Page Pro 6</t>
  </si>
  <si>
    <t>Minolta Magic Color 2200 - olejový váleček</t>
  </si>
  <si>
    <t>Minolta Di 520</t>
  </si>
  <si>
    <t>Minolta Page Pro 8</t>
  </si>
  <si>
    <t>Sharp ZT-81TD1; 810; 830 - 3000 str.</t>
  </si>
  <si>
    <t>Sharp ZT-81TD1</t>
  </si>
  <si>
    <t>Minolta Color Page Pro - black - 3000 str.</t>
  </si>
  <si>
    <t>Minolta Magic Color 2300 - black - 4500 str.</t>
  </si>
  <si>
    <t>Minolta Magic Color 2200 - black</t>
  </si>
  <si>
    <t>Minolta Di 181 - 2*410g - 11500 str.</t>
  </si>
  <si>
    <t>Optra M410</t>
  </si>
  <si>
    <t>Minolta Color Page Pro - cyan - 3000 str.</t>
  </si>
  <si>
    <t>Minolta Color Page Pro - magenta - 3000 str.</t>
  </si>
  <si>
    <t>Minolta Color Page Pro - yellow - 3000 str.</t>
  </si>
  <si>
    <t>Optra E320</t>
  </si>
  <si>
    <t>Sharp AL-100TD</t>
  </si>
  <si>
    <t>Sharp AR 120E</t>
  </si>
  <si>
    <t>Minolta EP 6000 - 1*1750g</t>
  </si>
  <si>
    <t>Samsung ML 1450</t>
  </si>
  <si>
    <t>Minolta Magic Color 2200 - fotoválec</t>
  </si>
  <si>
    <t>Minolta Magic Color 2300 - cyan - 4500 str.</t>
  </si>
  <si>
    <t>Minolta Magic Color 2300 - magenta - 4500 str.</t>
  </si>
  <si>
    <t>Minolta Magic Color 2300 - yellow - 4500 str.</t>
  </si>
  <si>
    <t>Minolta EP 2050 - 3*500g</t>
  </si>
  <si>
    <t>Xerox DP P8e</t>
  </si>
  <si>
    <t>Xerox DP 4508 - 5000 str.</t>
  </si>
  <si>
    <t>Minolta Magic Color 2200 - cyan</t>
  </si>
  <si>
    <t>Minolta Magic Color 2200 - magenta</t>
  </si>
  <si>
    <t>Minolta Magic Color 2200 - yellow</t>
  </si>
  <si>
    <t>Optra T520</t>
  </si>
  <si>
    <t>Minolta Di 30 - 4*450g</t>
  </si>
  <si>
    <t>Minolta QMS Magic Color 2 - black</t>
  </si>
  <si>
    <t>Minolta QMS Magic Color 2 - cyan</t>
  </si>
  <si>
    <t>Minolta QMS Magic Color 2 - magenta</t>
  </si>
  <si>
    <t>Minolta QMS Magic Color 2 - yellow</t>
  </si>
  <si>
    <t>Optra T630; 632; 634 - 5000 str.</t>
  </si>
  <si>
    <t>Optra E320; 322 Prebate - 6000 str.</t>
  </si>
  <si>
    <t>Optra T620; 622 Prebate - 10000 str.</t>
  </si>
  <si>
    <t>Minolta Color Page Pro - fotoválec - 20000 str.</t>
  </si>
  <si>
    <t>OKI Page 14i; 14ex; 14in - fotoválec - 40000 str.</t>
  </si>
  <si>
    <t>Minolta Magic Color 6100 - black - 14000 str.</t>
  </si>
  <si>
    <t>Xerox DP 4512 - 15000 str.</t>
  </si>
  <si>
    <t>OKI Page 10i; 10ex; 12i; 12n - fotoválec</t>
  </si>
  <si>
    <t>Minolta Page Pro 18; 18L; 18N; 4100W - 9000 str.</t>
  </si>
  <si>
    <t>Xerox DP4517; N17 - 10000 str.</t>
  </si>
  <si>
    <t>Optra S Prebat - 7500 str.</t>
  </si>
  <si>
    <t>OKI Page 20n; 20+; 24dx - 30000 str. - fotoválec</t>
  </si>
  <si>
    <t>Minolta Page Pro 20 - 10000 str.</t>
  </si>
  <si>
    <t>Minolta EP 3050; 4050 - 4*650g</t>
  </si>
  <si>
    <t>Optra M410; M412; High capcity - 15000 str.</t>
  </si>
  <si>
    <t>Minolta EP 4000; 5000 - 4*650g</t>
  </si>
  <si>
    <t>Optra S - 17600 str.</t>
  </si>
  <si>
    <t>Optra S PREBATE Lableprint - 17600 str.</t>
  </si>
  <si>
    <t>OKI Laser 400ex; 600ex; 800ex; 6e; 6ex. - fotoválec</t>
  </si>
  <si>
    <t>Minolta EP 1030; 1031 - fotoválec</t>
  </si>
  <si>
    <t>Minolta Page Pro 25 - 15000 str.</t>
  </si>
  <si>
    <t>Minolta Magic Color 6100 - cyan - 8500 str.</t>
  </si>
  <si>
    <t>Minolta Magic Color 6100 - magenta - 8500 str.</t>
  </si>
  <si>
    <t>Minolta Magic Color 6100 - yellow - 8500 str.</t>
  </si>
  <si>
    <t>OKI Laser 400; 800; 840; OF 2300 - fotoválec</t>
  </si>
  <si>
    <t>Optra T520; 522 Prebate - 20000 str.</t>
  </si>
  <si>
    <t>OKI Page 1200ex; 16n - fotoválec</t>
  </si>
  <si>
    <t>Optra T620; 622 Prebate - 25000 str.</t>
  </si>
  <si>
    <t>Optra T630; 632; 634 - 21000 str.</t>
  </si>
  <si>
    <t>Xerox DC 220; 230; 420</t>
  </si>
  <si>
    <t>Optra T632; 634 - 32000 str.</t>
  </si>
  <si>
    <t>Bohumín</t>
  </si>
  <si>
    <t>Havířov</t>
  </si>
  <si>
    <t>Ostrava</t>
  </si>
  <si>
    <t>Karviná</t>
  </si>
  <si>
    <t>ano</t>
  </si>
  <si>
    <t>ne</t>
  </si>
  <si>
    <t>103B</t>
  </si>
  <si>
    <t>106B</t>
  </si>
  <si>
    <t>101B</t>
  </si>
  <si>
    <t>102B</t>
  </si>
  <si>
    <t>104B</t>
  </si>
  <si>
    <t>302B</t>
  </si>
  <si>
    <t>204B</t>
  </si>
  <si>
    <t>202B</t>
  </si>
  <si>
    <t>PP 6</t>
  </si>
  <si>
    <t>MC - OV</t>
  </si>
  <si>
    <t>603B</t>
  </si>
  <si>
    <t>PP 8</t>
  </si>
  <si>
    <t>CPP - Bk</t>
  </si>
  <si>
    <t>PP 6 - FV</t>
  </si>
  <si>
    <t>MC23 - Bk</t>
  </si>
  <si>
    <t>MC - Bk</t>
  </si>
  <si>
    <t>105B</t>
  </si>
  <si>
    <t>17G0152</t>
  </si>
  <si>
    <t>PP 8 - FV</t>
  </si>
  <si>
    <t>CPP - C</t>
  </si>
  <si>
    <t>CPP - M</t>
  </si>
  <si>
    <t>CPP - Y</t>
  </si>
  <si>
    <t>08A0476</t>
  </si>
  <si>
    <t>601B</t>
  </si>
  <si>
    <t>MC - FV</t>
  </si>
  <si>
    <t>MC23 - C</t>
  </si>
  <si>
    <t>MC23 - M</t>
  </si>
  <si>
    <t>MC23 - Y</t>
  </si>
  <si>
    <t>PP 8 - Hi</t>
  </si>
  <si>
    <t>201B</t>
  </si>
  <si>
    <t>113R296</t>
  </si>
  <si>
    <t>1050FV</t>
  </si>
  <si>
    <t>113R265</t>
  </si>
  <si>
    <t>MC - C</t>
  </si>
  <si>
    <t>MC - M</t>
  </si>
  <si>
    <t>MC - Y</t>
  </si>
  <si>
    <t>12A6830</t>
  </si>
  <si>
    <t>301B</t>
  </si>
  <si>
    <t>QMS - Bk</t>
  </si>
  <si>
    <t>QMS - C</t>
  </si>
  <si>
    <t>QMS - M</t>
  </si>
  <si>
    <t>QMS - Y</t>
  </si>
  <si>
    <t>12A7360</t>
  </si>
  <si>
    <t>08A0478</t>
  </si>
  <si>
    <t>12A6860</t>
  </si>
  <si>
    <t>CPP - FV</t>
  </si>
  <si>
    <t>MC61 - Bk</t>
  </si>
  <si>
    <t>106R88</t>
  </si>
  <si>
    <t>PP 18</t>
  </si>
  <si>
    <t>113R95</t>
  </si>
  <si>
    <t>1382920</t>
  </si>
  <si>
    <t>PP 20</t>
  </si>
  <si>
    <t>401B</t>
  </si>
  <si>
    <t>17G0154</t>
  </si>
  <si>
    <t>501B</t>
  </si>
  <si>
    <t>1382925</t>
  </si>
  <si>
    <t>1382929</t>
  </si>
  <si>
    <t>1030FV</t>
  </si>
  <si>
    <t>PP 25</t>
  </si>
  <si>
    <t>MC61 - C</t>
  </si>
  <si>
    <t>MC61 - M</t>
  </si>
  <si>
    <t>MC61 - Y</t>
  </si>
  <si>
    <t>12A6835</t>
  </si>
  <si>
    <t>12A6865</t>
  </si>
  <si>
    <t>12A7362</t>
  </si>
  <si>
    <t>113R276</t>
  </si>
  <si>
    <t>12A7365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</si>
</sst>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2" xfId="0" applyBorder="1"/>
    <xf numFmtId="0" fontId="0" fillId="0" borderId="2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ní" xfId="0" builtinId="0"/>
  </cellStyles>
  <dxfs count="14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dataroot">
        <xsd:complexType>
          <xsd:sequence minOccurs="0">
            <xsd:element minOccurs="0" maxOccurs="unbounded" nillable="true" name="tabulka_k_importu" form="unqualified">
              <xsd:complexType>
                <xsd:all>
                  <xsd:element minOccurs="0" nillable="true" type="xsd:integer" name="č" form="unqualified"/>
                  <xsd:element minOccurs="0" nillable="true" type="xsd:integer" name="obj" form="unqualified"/>
                  <xsd:element minOccurs="0" nillable="true" type="xsd:string" name="popis" form="unqualified"/>
                  <xsd:element minOccurs="0" nillable="true" type="xsd:integer" name="cena1" form="unqualified"/>
                  <xsd:element minOccurs="0" nillable="true" type="xsd:double" name="DPH" form="unqualified"/>
                  <xsd:element minOccurs="0" nillable="true" type="xsd:string" name="pobočka" form="unqualified"/>
                  <xsd:element minOccurs="0" nillable="true" type="xsd:string" name="skladem" form="unqualified"/>
                  <xsd:element minOccurs="0" nillable="true" type="xsd:string" name="typ" form="unqualified"/>
                </xsd:all>
              </xsd:complexType>
            </xsd:element>
          </xsd:sequence>
          <xsd:attribute name="generated" form="unqualified" type="xsd:dateTime"/>
        </xsd:complexType>
      </xsd:element>
    </xsd:schema>
  </Schema>
  <Map ID="1" Name="dataroot_Mapování" RootElement="data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VYROBKY" connectionId="2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1" name="Tabulka1" displayName="Tabulka1" ref="A1:I119" tableType="xml" totalsRowShown="0" headerRowDxfId="13" dataDxfId="11" headerRowBorderDxfId="12" tableBorderDxfId="10" totalsRowBorderDxfId="9" connectionId="1">
  <tableColumns count="9">
    <tableColumn id="1" uniqueName="generated" name="generated" dataDxfId="8">
      <xmlColumnPr mapId="1" xpath="/dataroot/@generated" xmlDataType="dateTime"/>
    </tableColumn>
    <tableColumn id="2" uniqueName="č" name="č" dataDxfId="7">
      <xmlColumnPr mapId="1" xpath="/dataroot/tabulka_k_importu/č" xmlDataType="integer"/>
    </tableColumn>
    <tableColumn id="3" uniqueName="obj" name="obj" dataDxfId="6">
      <xmlColumnPr mapId="1" xpath="/dataroot/tabulka_k_importu/obj" xmlDataType="integer"/>
    </tableColumn>
    <tableColumn id="4" uniqueName="popis" name="popis" dataDxfId="5">
      <xmlColumnPr mapId="1" xpath="/dataroot/tabulka_k_importu/popis" xmlDataType="string"/>
    </tableColumn>
    <tableColumn id="5" uniqueName="cena1" name="cena1" dataDxfId="4">
      <xmlColumnPr mapId="1" xpath="/dataroot/tabulka_k_importu/cena1" xmlDataType="integer"/>
    </tableColumn>
    <tableColumn id="6" uniqueName="DPH" name="DPH" dataDxfId="3">
      <xmlColumnPr mapId="1" xpath="/dataroot/tabulka_k_importu/DPH" xmlDataType="double"/>
    </tableColumn>
    <tableColumn id="7" uniqueName="pobočka" name="pobočka" dataDxfId="2">
      <xmlColumnPr mapId="1" xpath="/dataroot/tabulka_k_importu/pobočka" xmlDataType="string"/>
    </tableColumn>
    <tableColumn id="8" uniqueName="skladem" name="skladem" dataDxfId="1">
      <xmlColumnPr mapId="1" xpath="/dataroot/tabulka_k_importu/skladem" xmlDataType="string"/>
    </tableColumn>
    <tableColumn id="9" uniqueName="typ" name="typ" dataDxfId="0">
      <xmlColumnPr mapId="1" xpath="/dataroot/tabulka_k_importu/typ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4"/>
  <sheetViews>
    <sheetView workbookViewId="0">
      <selection activeCell="K27" sqref="K27"/>
    </sheetView>
  </sheetViews>
  <sheetFormatPr defaultRowHeight="15" x14ac:dyDescent="0.25"/>
  <cols>
    <col min="3" max="7" width="10" bestFit="1" customWidth="1"/>
    <col min="11" max="15" width="10" bestFit="1" customWidth="1"/>
    <col min="18" max="18" width="25" bestFit="1" customWidth="1"/>
    <col min="19" max="22" width="10" bestFit="1" customWidth="1"/>
  </cols>
  <sheetData>
    <row r="2" spans="2:22" x14ac:dyDescent="0.25">
      <c r="B2" s="14" t="s">
        <v>14</v>
      </c>
      <c r="C2" s="14"/>
      <c r="D2" s="14"/>
      <c r="E2" s="14"/>
      <c r="F2" s="14"/>
      <c r="G2" s="14"/>
    </row>
    <row r="3" spans="2:22" x14ac:dyDescent="0.25">
      <c r="B3" s="15" t="s">
        <v>15</v>
      </c>
      <c r="C3" s="15"/>
      <c r="D3" s="15"/>
      <c r="E3" s="15"/>
      <c r="F3" s="15"/>
      <c r="G3" s="15"/>
      <c r="S3" s="1"/>
      <c r="T3" s="1"/>
      <c r="U3" s="1"/>
      <c r="V3" s="1"/>
    </row>
    <row r="4" spans="2:22" x14ac:dyDescent="0.25">
      <c r="B4" s="3"/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I4" t="s">
        <v>26</v>
      </c>
      <c r="R4" s="1"/>
      <c r="S4" s="1"/>
      <c r="T4" s="1"/>
      <c r="U4" s="1"/>
      <c r="V4" s="1"/>
    </row>
    <row r="5" spans="2:22" x14ac:dyDescent="0.25">
      <c r="B5" s="3" t="s">
        <v>16</v>
      </c>
      <c r="C5" s="3">
        <v>3</v>
      </c>
      <c r="D5" s="3">
        <v>28</v>
      </c>
      <c r="E5" s="3">
        <v>89</v>
      </c>
      <c r="F5" s="3">
        <v>37</v>
      </c>
      <c r="G5" s="3">
        <v>54</v>
      </c>
      <c r="I5">
        <f>SUM(C5:G5)</f>
        <v>211</v>
      </c>
      <c r="R5" s="1"/>
      <c r="S5" s="1"/>
      <c r="T5" s="1"/>
      <c r="U5" s="1"/>
      <c r="V5" s="1"/>
    </row>
    <row r="6" spans="2:22" x14ac:dyDescent="0.25">
      <c r="B6" s="3" t="s">
        <v>17</v>
      </c>
      <c r="C6" s="3">
        <v>30</v>
      </c>
      <c r="D6" s="3">
        <v>40</v>
      </c>
      <c r="E6" s="3">
        <v>46</v>
      </c>
      <c r="F6" s="3">
        <v>45</v>
      </c>
      <c r="G6" s="3">
        <v>56</v>
      </c>
      <c r="I6">
        <f t="shared" ref="I6:I7" si="0">SUM(C6:G6)</f>
        <v>217</v>
      </c>
      <c r="R6" s="1"/>
      <c r="S6" s="1"/>
      <c r="T6" s="1"/>
      <c r="U6" s="1"/>
      <c r="V6" s="1"/>
    </row>
    <row r="7" spans="2:22" x14ac:dyDescent="0.25">
      <c r="B7" s="3" t="s">
        <v>18</v>
      </c>
      <c r="C7" s="3">
        <v>3</v>
      </c>
      <c r="D7" s="3">
        <v>51</v>
      </c>
      <c r="E7" s="3">
        <v>41</v>
      </c>
      <c r="F7" s="3">
        <v>80</v>
      </c>
      <c r="G7" s="3">
        <v>79</v>
      </c>
      <c r="I7">
        <f t="shared" si="0"/>
        <v>254</v>
      </c>
    </row>
    <row r="9" spans="2:22" x14ac:dyDescent="0.25">
      <c r="B9" t="s">
        <v>27</v>
      </c>
      <c r="J9" t="s">
        <v>33</v>
      </c>
      <c r="Q9" t="s">
        <v>28</v>
      </c>
    </row>
    <row r="10" spans="2:22" x14ac:dyDescent="0.25">
      <c r="B10" s="14" t="s">
        <v>14</v>
      </c>
      <c r="C10" s="14"/>
      <c r="D10" s="14"/>
      <c r="E10" s="14"/>
      <c r="F10" s="14"/>
      <c r="G10" s="14"/>
      <c r="J10" s="16" t="s">
        <v>14</v>
      </c>
      <c r="K10" s="17"/>
      <c r="L10" s="17"/>
      <c r="M10" s="17"/>
      <c r="N10" s="17"/>
      <c r="O10" s="18"/>
      <c r="Q10" s="16" t="s">
        <v>14</v>
      </c>
      <c r="R10" s="17"/>
      <c r="S10" s="17"/>
      <c r="T10" s="17"/>
      <c r="U10" s="17"/>
      <c r="V10" s="18"/>
    </row>
    <row r="11" spans="2:22" x14ac:dyDescent="0.25">
      <c r="B11" s="15" t="s">
        <v>24</v>
      </c>
      <c r="C11" s="15"/>
      <c r="D11" s="15"/>
      <c r="E11" s="15"/>
      <c r="F11" s="15"/>
      <c r="G11" s="15"/>
      <c r="J11" s="19" t="s">
        <v>24</v>
      </c>
      <c r="K11" s="20"/>
      <c r="L11" s="20"/>
      <c r="M11" s="20"/>
      <c r="N11" s="20"/>
      <c r="O11" s="21"/>
      <c r="Q11" s="19" t="s">
        <v>24</v>
      </c>
      <c r="R11" s="20"/>
      <c r="S11" s="20"/>
      <c r="T11" s="20"/>
      <c r="U11" s="20"/>
      <c r="V11" s="21"/>
    </row>
    <row r="12" spans="2:22" x14ac:dyDescent="0.25">
      <c r="B12" s="3"/>
      <c r="C12" s="3" t="s">
        <v>19</v>
      </c>
      <c r="D12" s="3" t="s">
        <v>20</v>
      </c>
      <c r="E12" s="3" t="s">
        <v>21</v>
      </c>
      <c r="F12" s="3" t="s">
        <v>22</v>
      </c>
      <c r="G12" s="3" t="s">
        <v>23</v>
      </c>
      <c r="J12" s="3"/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Q12" s="3"/>
      <c r="R12" s="3" t="s">
        <v>19</v>
      </c>
      <c r="S12" s="3" t="s">
        <v>20</v>
      </c>
      <c r="T12" s="3" t="s">
        <v>21</v>
      </c>
      <c r="U12" s="3" t="s">
        <v>22</v>
      </c>
      <c r="V12" s="3" t="s">
        <v>23</v>
      </c>
    </row>
    <row r="13" spans="2:22" x14ac:dyDescent="0.25">
      <c r="B13" s="3" t="s">
        <v>16</v>
      </c>
      <c r="C13" s="3">
        <v>27</v>
      </c>
      <c r="D13" s="3">
        <v>53</v>
      </c>
      <c r="E13" s="3">
        <v>43</v>
      </c>
      <c r="F13" s="3">
        <v>77</v>
      </c>
      <c r="G13" s="3">
        <v>5</v>
      </c>
      <c r="J13" s="3" t="s">
        <v>16</v>
      </c>
      <c r="K13" s="3">
        <v>27</v>
      </c>
      <c r="L13" s="3">
        <v>53</v>
      </c>
      <c r="M13" s="3">
        <v>43</v>
      </c>
      <c r="N13" s="3">
        <v>77</v>
      </c>
      <c r="O13" s="3">
        <v>5</v>
      </c>
      <c r="Q13" s="3" t="s">
        <v>16</v>
      </c>
      <c r="R13" s="3">
        <v>27</v>
      </c>
      <c r="S13" s="3">
        <v>53</v>
      </c>
      <c r="T13" s="3">
        <v>43</v>
      </c>
      <c r="U13" s="3">
        <v>77</v>
      </c>
      <c r="V13" s="3">
        <v>5</v>
      </c>
    </row>
    <row r="14" spans="2:22" x14ac:dyDescent="0.25">
      <c r="B14" s="3" t="s">
        <v>17</v>
      </c>
      <c r="C14" s="3">
        <v>70</v>
      </c>
      <c r="D14" s="3">
        <v>30</v>
      </c>
      <c r="E14" s="3">
        <v>97</v>
      </c>
      <c r="F14" s="3">
        <v>41</v>
      </c>
      <c r="G14" s="3">
        <v>99</v>
      </c>
      <c r="J14" s="3" t="s">
        <v>17</v>
      </c>
      <c r="K14" s="3">
        <v>70</v>
      </c>
      <c r="L14" s="3">
        <v>30</v>
      </c>
      <c r="M14" s="3">
        <v>97</v>
      </c>
      <c r="N14" s="3">
        <v>41</v>
      </c>
      <c r="O14" s="3">
        <v>99</v>
      </c>
      <c r="Q14" s="3" t="s">
        <v>17</v>
      </c>
      <c r="R14" s="3">
        <v>70</v>
      </c>
      <c r="S14" s="3">
        <v>30</v>
      </c>
      <c r="T14" s="3">
        <v>97</v>
      </c>
      <c r="U14" s="3">
        <v>41</v>
      </c>
      <c r="V14" s="3">
        <v>99</v>
      </c>
    </row>
    <row r="15" spans="2:22" x14ac:dyDescent="0.25">
      <c r="B15" s="3" t="s">
        <v>18</v>
      </c>
      <c r="C15" s="3">
        <v>13</v>
      </c>
      <c r="D15" s="3">
        <v>47</v>
      </c>
      <c r="E15" s="3">
        <v>45</v>
      </c>
      <c r="F15" s="3">
        <v>30</v>
      </c>
      <c r="G15" s="3">
        <v>23</v>
      </c>
      <c r="J15" s="3" t="s">
        <v>18</v>
      </c>
      <c r="K15" s="3">
        <v>13</v>
      </c>
      <c r="L15" s="3">
        <v>47</v>
      </c>
      <c r="M15" s="3">
        <v>45</v>
      </c>
      <c r="N15" s="3">
        <v>30</v>
      </c>
      <c r="O15" s="3">
        <v>23</v>
      </c>
      <c r="Q15" s="3" t="s">
        <v>18</v>
      </c>
      <c r="R15" s="3">
        <v>13</v>
      </c>
      <c r="S15" s="3">
        <v>47</v>
      </c>
      <c r="T15" s="3">
        <v>45</v>
      </c>
      <c r="U15" s="3">
        <v>30</v>
      </c>
      <c r="V15" s="3">
        <v>23</v>
      </c>
    </row>
    <row r="19" spans="2:22" x14ac:dyDescent="0.25">
      <c r="B19" t="s">
        <v>25</v>
      </c>
    </row>
    <row r="21" spans="2:22" x14ac:dyDescent="0.25">
      <c r="B21" s="14" t="s">
        <v>14</v>
      </c>
      <c r="C21" s="14"/>
      <c r="D21" s="14"/>
      <c r="E21" s="14"/>
      <c r="F21" s="14"/>
      <c r="G21" s="14"/>
      <c r="Q21" t="s">
        <v>29</v>
      </c>
    </row>
    <row r="22" spans="2:22" x14ac:dyDescent="0.25">
      <c r="B22" s="15" t="s">
        <v>15</v>
      </c>
      <c r="C22" s="15"/>
      <c r="D22" s="15"/>
      <c r="E22" s="15"/>
      <c r="F22" s="15"/>
      <c r="G22" s="15"/>
      <c r="Q22">
        <f t="shared" ref="Q22:U24" si="1">C5</f>
        <v>3</v>
      </c>
      <c r="R22">
        <f t="shared" si="1"/>
        <v>28</v>
      </c>
      <c r="S22">
        <f t="shared" si="1"/>
        <v>89</v>
      </c>
      <c r="T22">
        <f t="shared" si="1"/>
        <v>37</v>
      </c>
      <c r="U22">
        <f t="shared" si="1"/>
        <v>54</v>
      </c>
    </row>
    <row r="23" spans="2:22" x14ac:dyDescent="0.25">
      <c r="B23" s="3"/>
      <c r="C23" s="3" t="s">
        <v>19</v>
      </c>
      <c r="D23" s="3" t="s">
        <v>20</v>
      </c>
      <c r="E23" s="3" t="s">
        <v>21</v>
      </c>
      <c r="F23" s="3" t="s">
        <v>22</v>
      </c>
      <c r="G23" s="3" t="s">
        <v>23</v>
      </c>
      <c r="Q23">
        <f t="shared" si="1"/>
        <v>30</v>
      </c>
      <c r="R23">
        <f t="shared" si="1"/>
        <v>40</v>
      </c>
      <c r="S23">
        <f t="shared" si="1"/>
        <v>46</v>
      </c>
      <c r="T23">
        <f t="shared" si="1"/>
        <v>45</v>
      </c>
      <c r="U23">
        <f t="shared" si="1"/>
        <v>56</v>
      </c>
    </row>
    <row r="24" spans="2:22" x14ac:dyDescent="0.25">
      <c r="B24" s="3" t="s">
        <v>16</v>
      </c>
      <c r="C24" s="3">
        <v>3</v>
      </c>
      <c r="D24" s="3"/>
      <c r="E24" s="3">
        <v>89</v>
      </c>
      <c r="F24" s="3">
        <v>37</v>
      </c>
      <c r="G24" s="3">
        <v>54</v>
      </c>
      <c r="Q24">
        <f t="shared" si="1"/>
        <v>3</v>
      </c>
      <c r="R24">
        <f t="shared" si="1"/>
        <v>51</v>
      </c>
      <c r="S24">
        <f t="shared" si="1"/>
        <v>41</v>
      </c>
      <c r="T24">
        <f t="shared" si="1"/>
        <v>80</v>
      </c>
      <c r="U24">
        <f t="shared" si="1"/>
        <v>79</v>
      </c>
    </row>
    <row r="25" spans="2:22" x14ac:dyDescent="0.25">
      <c r="B25" s="3" t="s">
        <v>17</v>
      </c>
      <c r="C25" s="3">
        <v>30</v>
      </c>
      <c r="D25" s="3">
        <v>40</v>
      </c>
      <c r="E25" s="3">
        <v>46</v>
      </c>
      <c r="F25" s="3"/>
      <c r="G25" s="3">
        <v>56</v>
      </c>
    </row>
    <row r="26" spans="2:22" x14ac:dyDescent="0.25">
      <c r="B26" s="3" t="s">
        <v>18</v>
      </c>
      <c r="C26" s="3">
        <v>3</v>
      </c>
      <c r="D26" s="3">
        <v>51</v>
      </c>
      <c r="E26" s="3"/>
      <c r="F26" s="3">
        <v>80</v>
      </c>
      <c r="G26" s="3">
        <v>79</v>
      </c>
    </row>
    <row r="27" spans="2:22" x14ac:dyDescent="0.25">
      <c r="Q27" t="s">
        <v>30</v>
      </c>
    </row>
    <row r="28" spans="2:22" x14ac:dyDescent="0.25">
      <c r="Q28" s="14" t="s">
        <v>14</v>
      </c>
      <c r="R28" s="15" t="s">
        <v>15</v>
      </c>
      <c r="S28" s="3"/>
      <c r="T28" s="3" t="s">
        <v>16</v>
      </c>
      <c r="U28" s="3" t="s">
        <v>17</v>
      </c>
      <c r="V28" s="3" t="s">
        <v>18</v>
      </c>
    </row>
    <row r="29" spans="2:22" x14ac:dyDescent="0.25">
      <c r="B29" s="14" t="s">
        <v>14</v>
      </c>
      <c r="C29" s="14"/>
      <c r="D29" s="14"/>
      <c r="E29" s="14"/>
      <c r="F29" s="14"/>
      <c r="G29" s="14"/>
      <c r="Q29" s="14"/>
      <c r="R29" s="15"/>
      <c r="S29" s="3" t="s">
        <v>19</v>
      </c>
      <c r="T29" s="3">
        <v>3</v>
      </c>
      <c r="U29" s="3">
        <v>30</v>
      </c>
      <c r="V29" s="3">
        <v>3</v>
      </c>
    </row>
    <row r="30" spans="2:22" x14ac:dyDescent="0.25">
      <c r="B30" s="15" t="s">
        <v>24</v>
      </c>
      <c r="C30" s="15"/>
      <c r="D30" s="15"/>
      <c r="E30" s="15"/>
      <c r="F30" s="15"/>
      <c r="G30" s="15"/>
      <c r="Q30" s="14"/>
      <c r="R30" s="15"/>
      <c r="S30" s="3" t="s">
        <v>20</v>
      </c>
      <c r="T30" s="3">
        <v>28</v>
      </c>
      <c r="U30" s="3">
        <v>40</v>
      </c>
      <c r="V30" s="3">
        <v>51</v>
      </c>
    </row>
    <row r="31" spans="2:22" x14ac:dyDescent="0.25">
      <c r="B31" s="3"/>
      <c r="C31" s="3" t="s">
        <v>19</v>
      </c>
      <c r="D31" s="3" t="s">
        <v>20</v>
      </c>
      <c r="E31" s="3" t="s">
        <v>21</v>
      </c>
      <c r="F31" s="3" t="s">
        <v>22</v>
      </c>
      <c r="G31" s="3" t="s">
        <v>23</v>
      </c>
      <c r="Q31" s="14"/>
      <c r="R31" s="15"/>
      <c r="S31" s="3" t="s">
        <v>21</v>
      </c>
      <c r="T31" s="3">
        <v>89</v>
      </c>
      <c r="U31" s="3">
        <v>46</v>
      </c>
      <c r="V31" s="3">
        <v>41</v>
      </c>
    </row>
    <row r="32" spans="2:22" x14ac:dyDescent="0.25">
      <c r="B32" s="3" t="s">
        <v>16</v>
      </c>
      <c r="C32" s="3">
        <v>27</v>
      </c>
      <c r="D32" s="3">
        <v>53</v>
      </c>
      <c r="E32" s="3">
        <v>43</v>
      </c>
      <c r="F32" s="3">
        <v>77</v>
      </c>
      <c r="G32" s="3">
        <v>5</v>
      </c>
      <c r="Q32" s="14"/>
      <c r="R32" s="15"/>
      <c r="S32" s="3" t="s">
        <v>22</v>
      </c>
      <c r="T32" s="3">
        <v>37</v>
      </c>
      <c r="U32" s="3">
        <v>45</v>
      </c>
      <c r="V32" s="3">
        <v>80</v>
      </c>
    </row>
    <row r="33" spans="2:22" x14ac:dyDescent="0.25">
      <c r="B33" s="3" t="s">
        <v>17</v>
      </c>
      <c r="C33" s="3">
        <v>70</v>
      </c>
      <c r="D33" s="3">
        <v>30</v>
      </c>
      <c r="E33" s="3">
        <v>97</v>
      </c>
      <c r="F33" s="3">
        <v>41</v>
      </c>
      <c r="G33" s="3">
        <v>99</v>
      </c>
      <c r="Q33" s="14"/>
      <c r="R33" s="15"/>
      <c r="S33" s="3" t="s">
        <v>23</v>
      </c>
      <c r="T33" s="3">
        <v>54</v>
      </c>
      <c r="U33" s="3">
        <v>56</v>
      </c>
      <c r="V33" s="3">
        <v>79</v>
      </c>
    </row>
    <row r="34" spans="2:22" x14ac:dyDescent="0.25">
      <c r="B34" s="3" t="s">
        <v>18</v>
      </c>
      <c r="C34" s="3">
        <v>13</v>
      </c>
      <c r="D34" s="3">
        <v>47</v>
      </c>
      <c r="E34" s="3">
        <v>45</v>
      </c>
      <c r="F34" s="3">
        <v>30</v>
      </c>
      <c r="G34" s="3">
        <v>23</v>
      </c>
    </row>
  </sheetData>
  <mergeCells count="14">
    <mergeCell ref="Q10:V10"/>
    <mergeCell ref="Q11:V11"/>
    <mergeCell ref="Q28:Q33"/>
    <mergeCell ref="R28:R33"/>
    <mergeCell ref="B29:G29"/>
    <mergeCell ref="B30:G30"/>
    <mergeCell ref="J10:O10"/>
    <mergeCell ref="J11:O11"/>
    <mergeCell ref="B22:G22"/>
    <mergeCell ref="B2:G2"/>
    <mergeCell ref="B3:G3"/>
    <mergeCell ref="B10:G10"/>
    <mergeCell ref="B11:G11"/>
    <mergeCell ref="B21:G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13"/>
  <sheetViews>
    <sheetView workbookViewId="0">
      <selection activeCell="K10" sqref="K10"/>
    </sheetView>
  </sheetViews>
  <sheetFormatPr defaultRowHeight="15" x14ac:dyDescent="0.25"/>
  <cols>
    <col min="4" max="4" width="9.140625" customWidth="1"/>
    <col min="6" max="10" width="9.140625" customWidth="1"/>
  </cols>
  <sheetData>
    <row r="3" spans="4:13" x14ac:dyDescent="0.25">
      <c r="D3" s="1"/>
      <c r="E3" s="1"/>
      <c r="F3" s="1"/>
      <c r="G3" s="1"/>
      <c r="H3" s="1"/>
      <c r="I3" s="1"/>
      <c r="J3" s="1"/>
      <c r="K3" s="1"/>
      <c r="L3" s="1"/>
      <c r="M3" s="1"/>
    </row>
    <row r="4" spans="4:13" x14ac:dyDescent="0.25">
      <c r="D4" s="1"/>
      <c r="E4" s="1"/>
      <c r="F4" s="1" t="s">
        <v>7</v>
      </c>
      <c r="G4" s="1"/>
      <c r="H4" s="1"/>
      <c r="I4" s="1"/>
      <c r="J4" s="1"/>
      <c r="K4" s="1"/>
      <c r="L4" s="1"/>
      <c r="M4" s="1"/>
    </row>
    <row r="5" spans="4:13" x14ac:dyDescent="0.25">
      <c r="D5" s="1"/>
      <c r="E5" s="1"/>
      <c r="F5" s="1">
        <v>10</v>
      </c>
      <c r="G5" s="1">
        <v>20</v>
      </c>
      <c r="H5" s="1">
        <v>30</v>
      </c>
      <c r="I5" s="1">
        <v>40</v>
      </c>
      <c r="J5" s="1">
        <v>50</v>
      </c>
      <c r="K5" s="1"/>
      <c r="L5" s="1"/>
      <c r="M5" s="1"/>
    </row>
    <row r="6" spans="4:13" x14ac:dyDescent="0.25">
      <c r="D6" s="1" t="s">
        <v>8</v>
      </c>
      <c r="E6" s="1"/>
      <c r="F6" s="1"/>
      <c r="G6" s="1"/>
      <c r="H6" s="1"/>
      <c r="I6" s="1"/>
      <c r="J6" s="1"/>
      <c r="K6" s="1"/>
      <c r="L6" s="1"/>
      <c r="M6" s="1"/>
    </row>
    <row r="7" spans="4:13" x14ac:dyDescent="0.25">
      <c r="D7" s="1">
        <v>100</v>
      </c>
      <c r="E7" s="1"/>
      <c r="F7" s="22" t="s">
        <v>9</v>
      </c>
      <c r="G7" s="22"/>
      <c r="H7" s="1">
        <f>SUM(F5:J5)</f>
        <v>150</v>
      </c>
      <c r="I7" s="1"/>
      <c r="J7" s="1"/>
      <c r="K7" s="1"/>
      <c r="L7" s="22" t="s">
        <v>10</v>
      </c>
      <c r="M7" s="22"/>
    </row>
    <row r="8" spans="4:13" x14ac:dyDescent="0.25">
      <c r="D8" s="1">
        <v>200</v>
      </c>
      <c r="E8" s="1"/>
      <c r="F8" s="22" t="s">
        <v>11</v>
      </c>
      <c r="G8" s="22"/>
      <c r="H8" s="1">
        <f>SUM(D7:D11)</f>
        <v>1500</v>
      </c>
      <c r="I8" s="1"/>
      <c r="J8" s="1"/>
      <c r="K8" s="1"/>
      <c r="L8" s="23">
        <f>MAX(H7:H9)</f>
        <v>15000</v>
      </c>
      <c r="M8" s="23"/>
    </row>
    <row r="9" spans="4:13" x14ac:dyDescent="0.25">
      <c r="D9" s="1">
        <v>300</v>
      </c>
      <c r="E9" s="1"/>
      <c r="F9" s="22" t="s">
        <v>12</v>
      </c>
      <c r="G9" s="22"/>
      <c r="H9" s="1">
        <f>SUM(F13:J13)</f>
        <v>15000</v>
      </c>
      <c r="I9" s="1"/>
      <c r="J9" s="1"/>
      <c r="K9" s="1"/>
      <c r="L9" s="1"/>
      <c r="M9" s="1"/>
    </row>
    <row r="10" spans="4:13" x14ac:dyDescent="0.25">
      <c r="D10" s="1">
        <v>400</v>
      </c>
      <c r="E10" s="1"/>
      <c r="F10" s="1"/>
      <c r="G10" s="1"/>
      <c r="H10" s="1"/>
      <c r="I10" s="1"/>
      <c r="J10" s="1"/>
      <c r="K10" s="1"/>
      <c r="L10" s="1"/>
      <c r="M10" s="1"/>
    </row>
    <row r="11" spans="4:13" x14ac:dyDescent="0.25">
      <c r="D11" s="1">
        <v>500</v>
      </c>
      <c r="E11" s="1"/>
      <c r="F11" s="1"/>
      <c r="G11" s="1"/>
      <c r="H11" s="1"/>
      <c r="I11" s="1"/>
      <c r="J11" s="1"/>
      <c r="K11" s="1"/>
      <c r="L11" s="1"/>
      <c r="M11" s="1"/>
    </row>
    <row r="12" spans="4:13" x14ac:dyDescent="0.25">
      <c r="D12" s="1"/>
      <c r="E12" s="1"/>
      <c r="F12" s="1" t="s">
        <v>13</v>
      </c>
      <c r="G12" s="1"/>
      <c r="H12" s="1"/>
      <c r="I12" s="1"/>
      <c r="J12" s="1"/>
      <c r="K12" s="1"/>
      <c r="L12" s="1"/>
      <c r="M12" s="1"/>
    </row>
    <row r="13" spans="4:13" x14ac:dyDescent="0.25">
      <c r="D13" s="1"/>
      <c r="E13" s="1"/>
      <c r="F13" s="1">
        <v>1000</v>
      </c>
      <c r="G13" s="1">
        <v>2000</v>
      </c>
      <c r="H13" s="1">
        <v>3000</v>
      </c>
      <c r="I13" s="1">
        <v>4000</v>
      </c>
      <c r="J13" s="1">
        <v>5000</v>
      </c>
      <c r="K13" s="1"/>
      <c r="L13" s="1"/>
      <c r="M13" s="1"/>
    </row>
  </sheetData>
  <mergeCells count="5">
    <mergeCell ref="F7:G7"/>
    <mergeCell ref="L7:M7"/>
    <mergeCell ref="F8:G8"/>
    <mergeCell ref="L8:M8"/>
    <mergeCell ref="F9:G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G6"/>
  <sheetViews>
    <sheetView workbookViewId="0">
      <selection activeCell="F12" sqref="F12"/>
    </sheetView>
  </sheetViews>
  <sheetFormatPr defaultRowHeight="15" x14ac:dyDescent="0.25"/>
  <cols>
    <col min="7" max="7" width="11.85546875" bestFit="1" customWidth="1"/>
  </cols>
  <sheetData>
    <row r="4" spans="5:7" x14ac:dyDescent="0.25">
      <c r="E4" t="s">
        <v>31</v>
      </c>
      <c r="G4">
        <v>1</v>
      </c>
    </row>
    <row r="6" spans="5:7" x14ac:dyDescent="0.25">
      <c r="G6" t="e">
        <f>+E4+G4</f>
        <v>#VALUE!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workbookViewId="0">
      <selection activeCell="G13" sqref="G13"/>
    </sheetView>
  </sheetViews>
  <sheetFormatPr defaultRowHeight="15" x14ac:dyDescent="0.25"/>
  <cols>
    <col min="6" max="6" width="10.85546875" bestFit="1" customWidth="1"/>
    <col min="10" max="10" width="4" customWidth="1"/>
    <col min="11" max="11" width="4.28515625" customWidth="1"/>
    <col min="12" max="12" width="6.85546875" customWidth="1"/>
    <col min="13" max="13" width="9.140625" customWidth="1"/>
    <col min="14" max="14" width="10.5703125" customWidth="1"/>
    <col min="17" max="17" width="12.7109375" customWidth="1"/>
    <col min="21" max="21" width="5.28515625" customWidth="1"/>
    <col min="24" max="24" width="11.85546875" bestFit="1" customWidth="1"/>
  </cols>
  <sheetData>
    <row r="2" spans="2:24" ht="18.75" x14ac:dyDescent="0.3">
      <c r="Q2" s="2" t="s">
        <v>0</v>
      </c>
    </row>
    <row r="4" spans="2:24" x14ac:dyDescent="0.25">
      <c r="M4">
        <v>100</v>
      </c>
      <c r="N4">
        <v>0.1</v>
      </c>
      <c r="Q4">
        <v>-5.3125</v>
      </c>
    </row>
    <row r="5" spans="2:24" x14ac:dyDescent="0.25">
      <c r="Q5">
        <v>10.65625</v>
      </c>
    </row>
    <row r="6" spans="2:24" ht="18.75" x14ac:dyDescent="0.3">
      <c r="B6" s="2" t="s">
        <v>1</v>
      </c>
      <c r="D6" s="2" t="s">
        <v>2</v>
      </c>
      <c r="F6" s="2" t="s">
        <v>32</v>
      </c>
    </row>
    <row r="7" spans="2:24" ht="18.75" x14ac:dyDescent="0.3">
      <c r="D7" s="2" t="s">
        <v>3</v>
      </c>
      <c r="F7" s="2" t="s">
        <v>4</v>
      </c>
      <c r="M7">
        <v>100</v>
      </c>
      <c r="N7">
        <v>1E-3</v>
      </c>
      <c r="Q7">
        <v>-5.3333330154418945</v>
      </c>
      <c r="W7">
        <v>7</v>
      </c>
      <c r="X7">
        <v>1</v>
      </c>
    </row>
    <row r="8" spans="2:24" x14ac:dyDescent="0.25">
      <c r="Q8">
        <v>10.666666507720947</v>
      </c>
    </row>
    <row r="9" spans="2:24" ht="18.75" x14ac:dyDescent="0.3">
      <c r="F9" s="2" t="s">
        <v>5</v>
      </c>
      <c r="G9" s="2">
        <f ca="1">-G13/2</f>
        <v>0</v>
      </c>
      <c r="X9">
        <f>+W7+X7</f>
        <v>8</v>
      </c>
    </row>
    <row r="10" spans="2:24" ht="18.75" x14ac:dyDescent="0.3">
      <c r="F10" s="2"/>
      <c r="G10" s="2"/>
      <c r="M10">
        <v>100</v>
      </c>
      <c r="N10">
        <v>9.9999999999999995E-7</v>
      </c>
    </row>
    <row r="11" spans="2:24" ht="18.75" x14ac:dyDescent="0.3">
      <c r="F11" s="2"/>
      <c r="G11" s="2"/>
    </row>
    <row r="12" spans="2:24" ht="18.75" x14ac:dyDescent="0.3">
      <c r="F12" s="2"/>
      <c r="G12" s="2"/>
      <c r="Q12">
        <v>-5.3333333320915699</v>
      </c>
    </row>
    <row r="13" spans="2:24" ht="18.75" x14ac:dyDescent="0.3">
      <c r="F13" s="2" t="s">
        <v>6</v>
      </c>
      <c r="G13" s="2">
        <f ca="1">8-G9/2</f>
        <v>0</v>
      </c>
      <c r="Q13">
        <v>10.666666666045785</v>
      </c>
    </row>
    <row r="17" spans="10:19" x14ac:dyDescent="0.25">
      <c r="J17" s="3">
        <v>1</v>
      </c>
      <c r="K17" s="3"/>
      <c r="L17" s="3">
        <f ca="1">+J17+N17</f>
        <v>1</v>
      </c>
      <c r="M17" s="3"/>
      <c r="N17" s="3">
        <f ca="1">+N19</f>
        <v>0</v>
      </c>
    </row>
    <row r="18" spans="10:19" x14ac:dyDescent="0.25">
      <c r="L18" s="3"/>
      <c r="M18" s="3"/>
      <c r="N18" s="3"/>
    </row>
    <row r="19" spans="10:19" x14ac:dyDescent="0.25">
      <c r="L19" s="3">
        <f ca="1">+L17</f>
        <v>1</v>
      </c>
      <c r="M19" s="3"/>
      <c r="N19" s="3">
        <f ca="1">+L19</f>
        <v>1</v>
      </c>
    </row>
    <row r="32" spans="10:19" x14ac:dyDescent="0.25">
      <c r="S32" s="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"/>
  <sheetViews>
    <sheetView zoomScale="115" zoomScaleNormal="115" workbookViewId="0">
      <selection activeCell="G20" sqref="G20"/>
    </sheetView>
  </sheetViews>
  <sheetFormatPr defaultRowHeight="15" x14ac:dyDescent="0.25"/>
  <cols>
    <col min="3" max="7" width="10" bestFit="1" customWidth="1"/>
  </cols>
  <sheetData>
    <row r="3" spans="2:7" x14ac:dyDescent="0.25">
      <c r="B3" s="4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</row>
    <row r="4" spans="2:7" x14ac:dyDescent="0.25">
      <c r="B4" s="4" t="s">
        <v>16</v>
      </c>
      <c r="C4" s="4">
        <v>27</v>
      </c>
      <c r="D4" s="4">
        <v>53</v>
      </c>
      <c r="E4" s="4">
        <v>43</v>
      </c>
      <c r="F4" s="4">
        <v>77</v>
      </c>
      <c r="G4" s="4">
        <v>5</v>
      </c>
    </row>
    <row r="5" spans="2:7" x14ac:dyDescent="0.25">
      <c r="B5" s="4" t="s">
        <v>17</v>
      </c>
      <c r="C5" s="4">
        <v>70</v>
      </c>
      <c r="D5" s="4">
        <v>30</v>
      </c>
      <c r="E5" s="4">
        <v>97</v>
      </c>
      <c r="F5" s="4">
        <v>41</v>
      </c>
      <c r="G5" s="4">
        <v>99</v>
      </c>
    </row>
    <row r="6" spans="2:7" x14ac:dyDescent="0.25">
      <c r="B6" s="4" t="s">
        <v>18</v>
      </c>
      <c r="C6" s="4">
        <v>13</v>
      </c>
      <c r="D6" s="4">
        <v>47</v>
      </c>
      <c r="E6" s="4">
        <v>45</v>
      </c>
      <c r="F6" s="4">
        <v>30</v>
      </c>
      <c r="G6" s="4">
        <v>23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workbookViewId="0">
      <selection activeCell="K26" sqref="K26"/>
    </sheetView>
  </sheetViews>
  <sheetFormatPr defaultRowHeight="15" x14ac:dyDescent="0.25"/>
  <cols>
    <col min="1" max="1" width="15.28515625" bestFit="1" customWidth="1"/>
    <col min="2" max="2" width="5" bestFit="1" customWidth="1"/>
    <col min="3" max="3" width="10" bestFit="1" customWidth="1"/>
    <col min="4" max="4" width="45.85546875" bestFit="1" customWidth="1"/>
    <col min="5" max="5" width="6.140625" bestFit="1" customWidth="1"/>
    <col min="6" max="6" width="5" bestFit="1" customWidth="1"/>
    <col min="7" max="7" width="8.85546875" bestFit="1" customWidth="1"/>
    <col min="8" max="8" width="8.42578125" bestFit="1" customWidth="1"/>
    <col min="9" max="9" width="9.5703125" bestFit="1" customWidth="1"/>
    <col min="13" max="14" width="9.42578125" bestFit="1" customWidth="1"/>
    <col min="15" max="15" width="12.5703125" bestFit="1" customWidth="1"/>
    <col min="16" max="17" width="8" customWidth="1"/>
    <col min="18" max="18" width="15" bestFit="1" customWidth="1"/>
  </cols>
  <sheetData>
    <row r="1" spans="1:9" x14ac:dyDescent="0.25">
      <c r="A1" s="5" t="s">
        <v>34</v>
      </c>
      <c r="B1" s="6" t="s">
        <v>35</v>
      </c>
      <c r="C1" s="6" t="s">
        <v>36</v>
      </c>
      <c r="D1" s="6" t="s">
        <v>37</v>
      </c>
      <c r="E1" s="6" t="s">
        <v>38</v>
      </c>
      <c r="F1" s="6" t="s">
        <v>39</v>
      </c>
      <c r="G1" s="6" t="s">
        <v>40</v>
      </c>
      <c r="H1" s="6" t="s">
        <v>41</v>
      </c>
      <c r="I1" s="7" t="s">
        <v>42</v>
      </c>
    </row>
    <row r="2" spans="1:9" x14ac:dyDescent="0.25">
      <c r="A2" s="8">
        <v>39950.891851851855</v>
      </c>
      <c r="B2" s="9">
        <v>170</v>
      </c>
      <c r="C2" s="9">
        <v>111412051</v>
      </c>
      <c r="D2" s="9" t="s">
        <v>43</v>
      </c>
      <c r="E2" s="9">
        <v>190</v>
      </c>
      <c r="F2" s="9">
        <v>0.22</v>
      </c>
      <c r="G2" s="9" t="s">
        <v>149</v>
      </c>
      <c r="H2" s="9" t="s">
        <v>153</v>
      </c>
      <c r="I2" s="10"/>
    </row>
    <row r="3" spans="1:9" x14ac:dyDescent="0.25">
      <c r="A3" s="8">
        <v>39950.891851851855</v>
      </c>
      <c r="B3" s="9">
        <v>171</v>
      </c>
      <c r="C3" s="9">
        <v>111412151</v>
      </c>
      <c r="D3" s="9" t="s">
        <v>44</v>
      </c>
      <c r="E3" s="9">
        <v>340</v>
      </c>
      <c r="F3" s="9">
        <v>0.05</v>
      </c>
      <c r="G3" s="9" t="s">
        <v>150</v>
      </c>
      <c r="H3" s="9" t="s">
        <v>153</v>
      </c>
      <c r="I3" s="10"/>
    </row>
    <row r="4" spans="1:9" x14ac:dyDescent="0.25">
      <c r="A4" s="8">
        <v>39950.891851851855</v>
      </c>
      <c r="B4" s="9">
        <v>192</v>
      </c>
      <c r="C4" s="9">
        <v>110044001</v>
      </c>
      <c r="D4" s="9" t="s">
        <v>45</v>
      </c>
      <c r="E4" s="9">
        <v>500</v>
      </c>
      <c r="F4" s="9">
        <v>0.22</v>
      </c>
      <c r="G4" s="9" t="s">
        <v>151</v>
      </c>
      <c r="H4" s="9" t="s">
        <v>154</v>
      </c>
      <c r="I4" s="10"/>
    </row>
    <row r="5" spans="1:9" x14ac:dyDescent="0.25">
      <c r="A5" s="8">
        <v>39950.891851851855</v>
      </c>
      <c r="B5" s="9">
        <v>199</v>
      </c>
      <c r="C5" s="9">
        <v>112720161</v>
      </c>
      <c r="D5" s="9" t="s">
        <v>46</v>
      </c>
      <c r="E5" s="9">
        <v>540</v>
      </c>
      <c r="F5" s="9">
        <v>0.05</v>
      </c>
      <c r="G5" s="9" t="s">
        <v>150</v>
      </c>
      <c r="H5" s="9" t="s">
        <v>153</v>
      </c>
      <c r="I5" s="10"/>
    </row>
    <row r="6" spans="1:9" x14ac:dyDescent="0.25">
      <c r="A6" s="8">
        <v>39950.891851851855</v>
      </c>
      <c r="B6" s="9">
        <v>193</v>
      </c>
      <c r="C6" s="9">
        <v>110061001</v>
      </c>
      <c r="D6" s="9" t="s">
        <v>47</v>
      </c>
      <c r="E6" s="9">
        <v>560</v>
      </c>
      <c r="F6" s="9">
        <v>0.22</v>
      </c>
      <c r="G6" s="9" t="s">
        <v>149</v>
      </c>
      <c r="H6" s="9" t="s">
        <v>153</v>
      </c>
      <c r="I6" s="10"/>
    </row>
    <row r="7" spans="1:9" x14ac:dyDescent="0.25">
      <c r="A7" s="8">
        <v>39950.891851851855</v>
      </c>
      <c r="B7" s="9">
        <v>194</v>
      </c>
      <c r="C7" s="9">
        <v>110063001</v>
      </c>
      <c r="D7" s="9" t="s">
        <v>48</v>
      </c>
      <c r="E7" s="9">
        <v>610</v>
      </c>
      <c r="F7" s="9">
        <v>0.05</v>
      </c>
      <c r="G7" s="9" t="s">
        <v>150</v>
      </c>
      <c r="H7" s="9" t="s">
        <v>154</v>
      </c>
      <c r="I7" s="10"/>
    </row>
    <row r="8" spans="1:9" x14ac:dyDescent="0.25">
      <c r="A8" s="8">
        <v>39950.891851851855</v>
      </c>
      <c r="B8" s="9">
        <v>165</v>
      </c>
      <c r="C8" s="9">
        <v>110021201</v>
      </c>
      <c r="D8" s="9" t="s">
        <v>49</v>
      </c>
      <c r="E8" s="9">
        <v>640</v>
      </c>
      <c r="F8" s="9">
        <v>0.05</v>
      </c>
      <c r="G8" s="9" t="s">
        <v>150</v>
      </c>
      <c r="H8" s="9" t="s">
        <v>154</v>
      </c>
      <c r="I8" s="10"/>
    </row>
    <row r="9" spans="1:9" x14ac:dyDescent="0.25">
      <c r="A9" s="8">
        <v>39950.891851851855</v>
      </c>
      <c r="B9" s="9">
        <v>198</v>
      </c>
      <c r="C9" s="9">
        <v>112720141</v>
      </c>
      <c r="D9" s="9" t="s">
        <v>50</v>
      </c>
      <c r="E9" s="9">
        <v>650</v>
      </c>
      <c r="F9" s="9">
        <v>0.22</v>
      </c>
      <c r="G9" s="9" t="s">
        <v>149</v>
      </c>
      <c r="H9" s="9" t="s">
        <v>153</v>
      </c>
      <c r="I9" s="10"/>
    </row>
    <row r="10" spans="1:9" x14ac:dyDescent="0.25">
      <c r="A10" s="8">
        <v>39950.891851851855</v>
      </c>
      <c r="B10" s="9">
        <v>201</v>
      </c>
      <c r="C10" s="9">
        <v>112722161</v>
      </c>
      <c r="D10" s="9" t="s">
        <v>51</v>
      </c>
      <c r="E10" s="9">
        <v>670</v>
      </c>
      <c r="F10" s="9">
        <v>0.05</v>
      </c>
      <c r="G10" s="9" t="s">
        <v>152</v>
      </c>
      <c r="H10" s="9" t="s">
        <v>153</v>
      </c>
      <c r="I10" s="10"/>
    </row>
    <row r="11" spans="1:9" x14ac:dyDescent="0.25">
      <c r="A11" s="8">
        <v>39950.891851851855</v>
      </c>
      <c r="B11" s="9">
        <v>200</v>
      </c>
      <c r="C11" s="9">
        <v>112720221</v>
      </c>
      <c r="D11" s="9" t="s">
        <v>52</v>
      </c>
      <c r="E11" s="9">
        <v>710</v>
      </c>
      <c r="F11" s="9">
        <v>0.22</v>
      </c>
      <c r="G11" s="9" t="s">
        <v>151</v>
      </c>
      <c r="H11" s="9" t="s">
        <v>153</v>
      </c>
      <c r="I11" s="10"/>
    </row>
    <row r="12" spans="1:9" x14ac:dyDescent="0.25">
      <c r="A12" s="8">
        <v>39950.891851851855</v>
      </c>
      <c r="B12" s="9">
        <v>166</v>
      </c>
      <c r="C12" s="9">
        <v>110021001</v>
      </c>
      <c r="D12" s="9" t="s">
        <v>53</v>
      </c>
      <c r="E12" s="9">
        <v>740</v>
      </c>
      <c r="F12" s="9">
        <v>0.22</v>
      </c>
      <c r="G12" s="9" t="s">
        <v>149</v>
      </c>
      <c r="H12" s="9" t="s">
        <v>153</v>
      </c>
      <c r="I12" s="10"/>
    </row>
    <row r="13" spans="1:9" x14ac:dyDescent="0.25">
      <c r="A13" s="8">
        <v>39950.891851851855</v>
      </c>
      <c r="B13" s="9">
        <v>1181</v>
      </c>
      <c r="C13" s="9">
        <v>110010301</v>
      </c>
      <c r="D13" s="9" t="s">
        <v>54</v>
      </c>
      <c r="E13" s="9">
        <v>750</v>
      </c>
      <c r="F13" s="9">
        <v>0.05</v>
      </c>
      <c r="G13" s="9" t="s">
        <v>151</v>
      </c>
      <c r="H13" s="9" t="s">
        <v>153</v>
      </c>
      <c r="I13" s="10" t="s">
        <v>155</v>
      </c>
    </row>
    <row r="14" spans="1:9" x14ac:dyDescent="0.25">
      <c r="A14" s="8">
        <v>39950.891851851855</v>
      </c>
      <c r="B14" s="9">
        <v>174</v>
      </c>
      <c r="C14" s="9">
        <v>110016061</v>
      </c>
      <c r="D14" s="9" t="s">
        <v>55</v>
      </c>
      <c r="E14" s="9">
        <v>750</v>
      </c>
      <c r="F14" s="9">
        <v>0.22</v>
      </c>
      <c r="G14" s="9" t="s">
        <v>152</v>
      </c>
      <c r="H14" s="9" t="s">
        <v>154</v>
      </c>
      <c r="I14" s="10"/>
    </row>
    <row r="15" spans="1:9" x14ac:dyDescent="0.25">
      <c r="A15" s="8">
        <v>39950.891851851855</v>
      </c>
      <c r="B15" s="9">
        <v>190</v>
      </c>
      <c r="C15" s="9">
        <v>110044501</v>
      </c>
      <c r="D15" s="9" t="s">
        <v>56</v>
      </c>
      <c r="E15" s="9">
        <v>860</v>
      </c>
      <c r="F15" s="9">
        <v>0.22</v>
      </c>
      <c r="G15" s="9" t="s">
        <v>149</v>
      </c>
      <c r="H15" s="9" t="s">
        <v>153</v>
      </c>
      <c r="I15" s="10"/>
    </row>
    <row r="16" spans="1:9" x14ac:dyDescent="0.25">
      <c r="A16" s="8">
        <v>39950.891851851855</v>
      </c>
      <c r="B16" s="9">
        <v>172</v>
      </c>
      <c r="C16" s="9">
        <v>111414601</v>
      </c>
      <c r="D16" s="9" t="s">
        <v>57</v>
      </c>
      <c r="E16" s="9">
        <v>870</v>
      </c>
      <c r="F16" s="9">
        <v>0.05</v>
      </c>
      <c r="G16" s="9" t="s">
        <v>151</v>
      </c>
      <c r="H16" s="9" t="s">
        <v>153</v>
      </c>
      <c r="I16" s="10"/>
    </row>
    <row r="17" spans="1:9" x14ac:dyDescent="0.25">
      <c r="A17" s="8">
        <v>39950.891851851855</v>
      </c>
      <c r="B17" s="9">
        <v>188</v>
      </c>
      <c r="C17" s="9">
        <v>110016041</v>
      </c>
      <c r="D17" s="9" t="s">
        <v>58</v>
      </c>
      <c r="E17" s="9">
        <v>910</v>
      </c>
      <c r="F17" s="9">
        <v>0.05</v>
      </c>
      <c r="G17" s="9" t="s">
        <v>150</v>
      </c>
      <c r="H17" s="9" t="s">
        <v>153</v>
      </c>
      <c r="I17" s="10"/>
    </row>
    <row r="18" spans="1:9" x14ac:dyDescent="0.25">
      <c r="A18" s="8">
        <v>39950.891851851855</v>
      </c>
      <c r="B18" s="9">
        <v>168</v>
      </c>
      <c r="C18" s="9">
        <v>111400301</v>
      </c>
      <c r="D18" s="9" t="s">
        <v>59</v>
      </c>
      <c r="E18" s="9">
        <v>990</v>
      </c>
      <c r="F18" s="9">
        <v>0.22</v>
      </c>
      <c r="G18" s="9" t="s">
        <v>151</v>
      </c>
      <c r="H18" s="9" t="s">
        <v>154</v>
      </c>
      <c r="I18" s="10"/>
    </row>
    <row r="19" spans="1:9" x14ac:dyDescent="0.25">
      <c r="A19" s="8">
        <v>39950.891851851855</v>
      </c>
      <c r="B19" s="9">
        <v>163</v>
      </c>
      <c r="C19" s="9">
        <v>110005301</v>
      </c>
      <c r="D19" s="9" t="s">
        <v>60</v>
      </c>
      <c r="E19" s="9">
        <v>1000</v>
      </c>
      <c r="F19" s="9">
        <v>0.05</v>
      </c>
      <c r="G19" s="9" t="s">
        <v>150</v>
      </c>
      <c r="H19" s="9" t="s">
        <v>153</v>
      </c>
      <c r="I19" s="10"/>
    </row>
    <row r="20" spans="1:9" x14ac:dyDescent="0.25">
      <c r="A20" s="8">
        <v>39950.891851851855</v>
      </c>
      <c r="B20" s="9">
        <v>178</v>
      </c>
      <c r="C20" s="9">
        <v>110164011</v>
      </c>
      <c r="D20" s="9" t="s">
        <v>61</v>
      </c>
      <c r="E20" s="9">
        <v>1000</v>
      </c>
      <c r="F20" s="9">
        <v>0.22</v>
      </c>
      <c r="G20" s="9" t="s">
        <v>152</v>
      </c>
      <c r="H20" s="9" t="s">
        <v>154</v>
      </c>
      <c r="I20" s="10"/>
    </row>
    <row r="21" spans="1:9" x14ac:dyDescent="0.25">
      <c r="A21" s="8">
        <v>39950.891851851855</v>
      </c>
      <c r="B21" s="9">
        <v>167</v>
      </c>
      <c r="C21" s="9">
        <v>110031701</v>
      </c>
      <c r="D21" s="9" t="s">
        <v>62</v>
      </c>
      <c r="E21" s="9">
        <v>1030</v>
      </c>
      <c r="F21" s="9">
        <v>0.05</v>
      </c>
      <c r="G21" s="9" t="s">
        <v>151</v>
      </c>
      <c r="H21" s="9" t="s">
        <v>153</v>
      </c>
      <c r="I21" s="10"/>
    </row>
    <row r="22" spans="1:9" x14ac:dyDescent="0.25">
      <c r="A22" s="8">
        <v>39950.891851851855</v>
      </c>
      <c r="B22" s="9">
        <v>176</v>
      </c>
      <c r="C22" s="9">
        <v>110164001</v>
      </c>
      <c r="D22" s="9" t="s">
        <v>63</v>
      </c>
      <c r="E22" s="9">
        <v>1110</v>
      </c>
      <c r="F22" s="9">
        <v>0.05</v>
      </c>
      <c r="G22" s="9" t="s">
        <v>150</v>
      </c>
      <c r="H22" s="9" t="s">
        <v>153</v>
      </c>
      <c r="I22" s="10"/>
    </row>
    <row r="23" spans="1:9" x14ac:dyDescent="0.25">
      <c r="A23" s="8">
        <v>39950.891851851855</v>
      </c>
      <c r="B23" s="9">
        <v>195</v>
      </c>
      <c r="C23" s="9">
        <v>111710101</v>
      </c>
      <c r="D23" s="9" t="s">
        <v>64</v>
      </c>
      <c r="E23" s="9">
        <v>1120</v>
      </c>
      <c r="F23" s="9">
        <v>0.22</v>
      </c>
      <c r="G23" s="9" t="s">
        <v>151</v>
      </c>
      <c r="H23" s="9" t="s">
        <v>153</v>
      </c>
      <c r="I23" s="10"/>
    </row>
    <row r="24" spans="1:9" x14ac:dyDescent="0.25">
      <c r="A24" s="8">
        <v>39950.891851851855</v>
      </c>
      <c r="B24" s="9">
        <v>122</v>
      </c>
      <c r="C24" s="9">
        <v>110001521</v>
      </c>
      <c r="D24" s="9" t="s">
        <v>65</v>
      </c>
      <c r="E24" s="9">
        <v>1130</v>
      </c>
      <c r="F24" s="9">
        <v>0.05</v>
      </c>
      <c r="G24" s="9" t="s">
        <v>149</v>
      </c>
      <c r="H24" s="9" t="s">
        <v>153</v>
      </c>
      <c r="I24" s="10" t="s">
        <v>156</v>
      </c>
    </row>
    <row r="25" spans="1:9" x14ac:dyDescent="0.25">
      <c r="A25" s="8">
        <v>39950.891851851855</v>
      </c>
      <c r="B25" s="9">
        <v>180</v>
      </c>
      <c r="C25" s="9">
        <v>110016101</v>
      </c>
      <c r="D25" s="9" t="s">
        <v>66</v>
      </c>
      <c r="E25" s="9">
        <v>1180</v>
      </c>
      <c r="F25" s="9">
        <v>0.22</v>
      </c>
      <c r="G25" s="9" t="s">
        <v>150</v>
      </c>
      <c r="H25" s="9" t="s">
        <v>153</v>
      </c>
      <c r="I25" s="10"/>
    </row>
    <row r="26" spans="1:9" x14ac:dyDescent="0.25">
      <c r="A26" s="8">
        <v>39950.891851851855</v>
      </c>
      <c r="B26" s="9">
        <v>169</v>
      </c>
      <c r="C26" s="9">
        <v>111400501</v>
      </c>
      <c r="D26" s="9" t="s">
        <v>67</v>
      </c>
      <c r="E26" s="9">
        <v>1230</v>
      </c>
      <c r="F26" s="9">
        <v>0.05</v>
      </c>
      <c r="G26" s="9" t="s">
        <v>152</v>
      </c>
      <c r="H26" s="9" t="s">
        <v>154</v>
      </c>
      <c r="I26" s="10"/>
    </row>
    <row r="27" spans="1:9" x14ac:dyDescent="0.25">
      <c r="A27" s="8">
        <v>39950.891851851855</v>
      </c>
      <c r="B27" s="9">
        <v>191</v>
      </c>
      <c r="C27" s="9">
        <v>110044101</v>
      </c>
      <c r="D27" s="9" t="s">
        <v>68</v>
      </c>
      <c r="E27" s="9">
        <v>1230</v>
      </c>
      <c r="F27" s="9">
        <v>0.22</v>
      </c>
      <c r="G27" s="9" t="s">
        <v>152</v>
      </c>
      <c r="H27" s="9" t="s">
        <v>153</v>
      </c>
      <c r="I27" s="10"/>
    </row>
    <row r="28" spans="1:9" x14ac:dyDescent="0.25">
      <c r="A28" s="8">
        <v>39950.891851851855</v>
      </c>
      <c r="B28" s="9">
        <v>1151</v>
      </c>
      <c r="C28" s="9">
        <v>110010501</v>
      </c>
      <c r="D28" s="9" t="s">
        <v>69</v>
      </c>
      <c r="E28" s="9">
        <v>1260</v>
      </c>
      <c r="F28" s="9">
        <v>0.05</v>
      </c>
      <c r="G28" s="9" t="s">
        <v>149</v>
      </c>
      <c r="H28" s="9" t="s">
        <v>154</v>
      </c>
      <c r="I28" s="10" t="s">
        <v>157</v>
      </c>
    </row>
    <row r="29" spans="1:9" x14ac:dyDescent="0.25">
      <c r="A29" s="8">
        <v>39950.891851851855</v>
      </c>
      <c r="B29" s="9">
        <v>1161</v>
      </c>
      <c r="C29" s="9">
        <v>110010521</v>
      </c>
      <c r="D29" s="9" t="s">
        <v>70</v>
      </c>
      <c r="E29" s="9">
        <v>1340</v>
      </c>
      <c r="F29" s="9">
        <v>0.22</v>
      </c>
      <c r="G29" s="9" t="s">
        <v>151</v>
      </c>
      <c r="H29" s="9" t="s">
        <v>154</v>
      </c>
      <c r="I29" s="10" t="s">
        <v>158</v>
      </c>
    </row>
    <row r="30" spans="1:9" x14ac:dyDescent="0.25">
      <c r="A30" s="8">
        <v>39950.891851851855</v>
      </c>
      <c r="B30" s="9">
        <v>184</v>
      </c>
      <c r="C30" s="9">
        <v>110016141</v>
      </c>
      <c r="D30" s="9" t="s">
        <v>71</v>
      </c>
      <c r="E30" s="9">
        <v>1440</v>
      </c>
      <c r="F30" s="9">
        <v>0.05</v>
      </c>
      <c r="G30" s="9" t="s">
        <v>152</v>
      </c>
      <c r="H30" s="9" t="s">
        <v>154</v>
      </c>
      <c r="I30" s="10"/>
    </row>
    <row r="31" spans="1:9" x14ac:dyDescent="0.25">
      <c r="A31" s="8">
        <v>39950.891851851855</v>
      </c>
      <c r="B31" s="9">
        <v>173</v>
      </c>
      <c r="C31" s="9">
        <v>111415601</v>
      </c>
      <c r="D31" s="9" t="s">
        <v>72</v>
      </c>
      <c r="E31" s="9">
        <v>1460</v>
      </c>
      <c r="F31" s="9">
        <v>0.22</v>
      </c>
      <c r="G31" s="9" t="s">
        <v>152</v>
      </c>
      <c r="H31" s="9" t="s">
        <v>153</v>
      </c>
      <c r="I31" s="10"/>
    </row>
    <row r="32" spans="1:9" x14ac:dyDescent="0.25">
      <c r="A32" s="8">
        <v>39950.891851851855</v>
      </c>
      <c r="B32" s="9">
        <v>1191</v>
      </c>
      <c r="C32" s="9">
        <v>110010541</v>
      </c>
      <c r="D32" s="9" t="s">
        <v>73</v>
      </c>
      <c r="E32" s="9">
        <v>1500</v>
      </c>
      <c r="F32" s="9">
        <v>0.05</v>
      </c>
      <c r="G32" s="9" t="s">
        <v>152</v>
      </c>
      <c r="H32" s="9" t="s">
        <v>153</v>
      </c>
      <c r="I32" s="10" t="s">
        <v>159</v>
      </c>
    </row>
    <row r="33" spans="1:9" x14ac:dyDescent="0.25">
      <c r="A33" s="8">
        <v>39950.891851851855</v>
      </c>
      <c r="B33" s="9">
        <v>204</v>
      </c>
      <c r="C33" s="9">
        <v>112701521</v>
      </c>
      <c r="D33" s="9" t="s">
        <v>74</v>
      </c>
      <c r="E33" s="9">
        <v>1600</v>
      </c>
      <c r="F33" s="9">
        <v>0.22</v>
      </c>
      <c r="G33" s="9" t="s">
        <v>150</v>
      </c>
      <c r="H33" s="9" t="s">
        <v>154</v>
      </c>
      <c r="I33" s="10"/>
    </row>
    <row r="34" spans="1:9" x14ac:dyDescent="0.25">
      <c r="A34" s="8">
        <v>39950.891851851855</v>
      </c>
      <c r="B34" s="9">
        <v>187</v>
      </c>
      <c r="C34" s="9">
        <v>110016201</v>
      </c>
      <c r="D34" s="9" t="s">
        <v>75</v>
      </c>
      <c r="E34" s="9">
        <v>1620</v>
      </c>
      <c r="F34" s="9">
        <v>0.05</v>
      </c>
      <c r="G34" s="9" t="s">
        <v>152</v>
      </c>
      <c r="H34" s="9" t="s">
        <v>153</v>
      </c>
      <c r="I34" s="10"/>
    </row>
    <row r="35" spans="1:9" x14ac:dyDescent="0.25">
      <c r="A35" s="8">
        <v>39950.891851851855</v>
      </c>
      <c r="B35" s="9">
        <v>205</v>
      </c>
      <c r="C35" s="9">
        <v>110027201</v>
      </c>
      <c r="D35" s="9" t="s">
        <v>76</v>
      </c>
      <c r="E35" s="9">
        <v>1650</v>
      </c>
      <c r="F35" s="9">
        <v>0.22</v>
      </c>
      <c r="G35" s="9" t="s">
        <v>151</v>
      </c>
      <c r="H35" s="9" t="s">
        <v>153</v>
      </c>
      <c r="I35" s="10"/>
    </row>
    <row r="36" spans="1:9" x14ac:dyDescent="0.25">
      <c r="A36" s="8">
        <v>39950.891851851855</v>
      </c>
      <c r="B36" s="9">
        <v>182</v>
      </c>
      <c r="C36" s="9">
        <v>110016161</v>
      </c>
      <c r="D36" s="9" t="s">
        <v>77</v>
      </c>
      <c r="E36" s="9">
        <v>1700</v>
      </c>
      <c r="F36" s="9">
        <v>0.05</v>
      </c>
      <c r="G36" s="9" t="s">
        <v>150</v>
      </c>
      <c r="H36" s="9" t="s">
        <v>154</v>
      </c>
      <c r="I36" s="10"/>
    </row>
    <row r="37" spans="1:9" x14ac:dyDescent="0.25">
      <c r="A37" s="8">
        <v>39950.891851851855</v>
      </c>
      <c r="B37" s="9">
        <v>164</v>
      </c>
      <c r="C37" s="9">
        <v>110005701</v>
      </c>
      <c r="D37" s="9" t="s">
        <v>78</v>
      </c>
      <c r="E37" s="9">
        <v>1800</v>
      </c>
      <c r="F37" s="9">
        <v>0.22</v>
      </c>
      <c r="G37" s="9" t="s">
        <v>152</v>
      </c>
      <c r="H37" s="9" t="s">
        <v>153</v>
      </c>
      <c r="I37" s="10"/>
    </row>
    <row r="38" spans="1:9" x14ac:dyDescent="0.25">
      <c r="A38" s="8">
        <v>39950.891851851855</v>
      </c>
      <c r="B38" s="9">
        <v>196</v>
      </c>
      <c r="C38" s="9">
        <v>112712501</v>
      </c>
      <c r="D38" s="9" t="s">
        <v>79</v>
      </c>
      <c r="E38" s="9">
        <v>1870</v>
      </c>
      <c r="F38" s="9">
        <v>0.05</v>
      </c>
      <c r="G38" s="9" t="s">
        <v>151</v>
      </c>
      <c r="H38" s="9" t="s">
        <v>153</v>
      </c>
      <c r="I38" s="10"/>
    </row>
    <row r="39" spans="1:9" x14ac:dyDescent="0.25">
      <c r="A39" s="8">
        <v>39950.891851851855</v>
      </c>
      <c r="B39" s="9">
        <v>127</v>
      </c>
      <c r="C39" s="9">
        <v>110002501</v>
      </c>
      <c r="D39" s="9" t="s">
        <v>80</v>
      </c>
      <c r="E39" s="9">
        <v>1920</v>
      </c>
      <c r="F39" s="9">
        <v>0.05</v>
      </c>
      <c r="G39" s="9" t="s">
        <v>151</v>
      </c>
      <c r="H39" s="9" t="s">
        <v>154</v>
      </c>
      <c r="I39" s="10" t="s">
        <v>160</v>
      </c>
    </row>
    <row r="40" spans="1:9" x14ac:dyDescent="0.25">
      <c r="A40" s="8">
        <v>39950.891851851855</v>
      </c>
      <c r="B40" s="9">
        <v>125</v>
      </c>
      <c r="C40" s="9">
        <v>110020301</v>
      </c>
      <c r="D40" s="9" t="s">
        <v>81</v>
      </c>
      <c r="E40" s="9">
        <v>2000</v>
      </c>
      <c r="F40" s="9">
        <v>0.05</v>
      </c>
      <c r="G40" s="9" t="s">
        <v>150</v>
      </c>
      <c r="H40" s="9" t="s">
        <v>153</v>
      </c>
      <c r="I40" s="10" t="s">
        <v>161</v>
      </c>
    </row>
    <row r="41" spans="1:9" x14ac:dyDescent="0.25">
      <c r="A41" s="8">
        <v>39950.891851851855</v>
      </c>
      <c r="B41" s="9">
        <v>124</v>
      </c>
      <c r="C41" s="9">
        <v>110020511</v>
      </c>
      <c r="D41" s="9" t="s">
        <v>82</v>
      </c>
      <c r="E41" s="9">
        <v>2010</v>
      </c>
      <c r="F41" s="9">
        <v>0.22</v>
      </c>
      <c r="G41" s="9" t="s">
        <v>152</v>
      </c>
      <c r="H41" s="9" t="s">
        <v>153</v>
      </c>
      <c r="I41" s="10" t="s">
        <v>162</v>
      </c>
    </row>
    <row r="42" spans="1:9" x14ac:dyDescent="0.25">
      <c r="A42" s="8">
        <v>39950.891851851855</v>
      </c>
      <c r="B42" s="9">
        <v>158</v>
      </c>
      <c r="C42" s="9">
        <v>110017061</v>
      </c>
      <c r="D42" s="9" t="s">
        <v>83</v>
      </c>
      <c r="E42" s="9">
        <v>2070</v>
      </c>
      <c r="F42" s="9">
        <v>0.05</v>
      </c>
      <c r="G42" s="9" t="s">
        <v>150</v>
      </c>
      <c r="H42" s="9" t="s">
        <v>153</v>
      </c>
      <c r="I42" s="10" t="s">
        <v>163</v>
      </c>
    </row>
    <row r="43" spans="1:9" x14ac:dyDescent="0.25">
      <c r="A43" s="8">
        <v>39950.891851851855</v>
      </c>
      <c r="B43" s="9">
        <v>145</v>
      </c>
      <c r="C43" s="9">
        <v>110014016</v>
      </c>
      <c r="D43" s="9" t="s">
        <v>84</v>
      </c>
      <c r="E43" s="9">
        <v>2100</v>
      </c>
      <c r="F43" s="9">
        <v>0.22</v>
      </c>
      <c r="G43" s="9" t="s">
        <v>150</v>
      </c>
      <c r="H43" s="9" t="s">
        <v>153</v>
      </c>
      <c r="I43" s="10" t="s">
        <v>164</v>
      </c>
    </row>
    <row r="44" spans="1:9" x14ac:dyDescent="0.25">
      <c r="A44" s="8">
        <v>39950.891851851855</v>
      </c>
      <c r="B44" s="9">
        <v>131</v>
      </c>
      <c r="C44" s="9">
        <v>110005201</v>
      </c>
      <c r="D44" s="9" t="s">
        <v>85</v>
      </c>
      <c r="E44" s="9">
        <v>2250</v>
      </c>
      <c r="F44" s="9">
        <v>0.05</v>
      </c>
      <c r="G44" s="9" t="s">
        <v>149</v>
      </c>
      <c r="H44" s="9" t="s">
        <v>153</v>
      </c>
      <c r="I44" s="10" t="s">
        <v>165</v>
      </c>
    </row>
    <row r="45" spans="1:9" x14ac:dyDescent="0.25">
      <c r="A45" s="8">
        <v>39950.891851851855</v>
      </c>
      <c r="B45" s="9">
        <v>160</v>
      </c>
      <c r="C45" s="9">
        <v>110017081</v>
      </c>
      <c r="D45" s="9" t="s">
        <v>86</v>
      </c>
      <c r="E45" s="9">
        <v>2330</v>
      </c>
      <c r="F45" s="9">
        <v>0.05</v>
      </c>
      <c r="G45" s="9" t="s">
        <v>149</v>
      </c>
      <c r="H45" s="9" t="s">
        <v>154</v>
      </c>
      <c r="I45" s="10" t="s">
        <v>166</v>
      </c>
    </row>
    <row r="46" spans="1:9" x14ac:dyDescent="0.25">
      <c r="A46" s="8">
        <v>39950.891851851855</v>
      </c>
      <c r="B46" s="9">
        <v>206</v>
      </c>
      <c r="C46" s="9">
        <v>110027811</v>
      </c>
      <c r="D46" s="9" t="s">
        <v>87</v>
      </c>
      <c r="E46" s="9">
        <v>2420</v>
      </c>
      <c r="F46" s="9">
        <v>0.22</v>
      </c>
      <c r="G46" s="9" t="s">
        <v>152</v>
      </c>
      <c r="H46" s="9" t="s">
        <v>153</v>
      </c>
      <c r="I46" s="10"/>
    </row>
    <row r="47" spans="1:9" x14ac:dyDescent="0.25">
      <c r="A47" s="8">
        <v>39950.891851851855</v>
      </c>
      <c r="B47" s="9">
        <v>206</v>
      </c>
      <c r="C47" s="9">
        <v>110027811</v>
      </c>
      <c r="D47" s="9" t="s">
        <v>88</v>
      </c>
      <c r="E47" s="9">
        <v>2420</v>
      </c>
      <c r="F47" s="9">
        <v>0.22</v>
      </c>
      <c r="G47" s="9"/>
      <c r="H47" s="9" t="s">
        <v>153</v>
      </c>
      <c r="I47" s="10"/>
    </row>
    <row r="48" spans="1:9" x14ac:dyDescent="0.25">
      <c r="A48" s="8">
        <v>39950.891851851855</v>
      </c>
      <c r="B48" s="9">
        <v>132</v>
      </c>
      <c r="C48" s="9">
        <v>110003011</v>
      </c>
      <c r="D48" s="9" t="s">
        <v>89</v>
      </c>
      <c r="E48" s="9">
        <v>2460</v>
      </c>
      <c r="F48" s="9">
        <v>0.22</v>
      </c>
      <c r="G48" s="9" t="s">
        <v>152</v>
      </c>
      <c r="H48" s="9" t="s">
        <v>153</v>
      </c>
      <c r="I48" s="10" t="s">
        <v>167</v>
      </c>
    </row>
    <row r="49" spans="1:9" x14ac:dyDescent="0.25">
      <c r="A49" s="8">
        <v>39950.891851851855</v>
      </c>
      <c r="B49" s="9">
        <v>159</v>
      </c>
      <c r="C49" s="9">
        <v>110017064</v>
      </c>
      <c r="D49" s="9" t="s">
        <v>83</v>
      </c>
      <c r="E49" s="9">
        <v>2490</v>
      </c>
      <c r="F49" s="9">
        <v>0.22</v>
      </c>
      <c r="G49" s="9" t="s">
        <v>151</v>
      </c>
      <c r="H49" s="9" t="s">
        <v>154</v>
      </c>
      <c r="I49" s="10" t="s">
        <v>168</v>
      </c>
    </row>
    <row r="50" spans="1:9" x14ac:dyDescent="0.25">
      <c r="A50" s="8">
        <v>39950.891851851855</v>
      </c>
      <c r="B50" s="9">
        <v>147</v>
      </c>
      <c r="C50" s="9">
        <v>110014051</v>
      </c>
      <c r="D50" s="9" t="s">
        <v>90</v>
      </c>
      <c r="E50" s="9">
        <v>2520</v>
      </c>
      <c r="F50" s="9">
        <v>0.05</v>
      </c>
      <c r="G50" s="9" t="s">
        <v>150</v>
      </c>
      <c r="H50" s="9" t="s">
        <v>153</v>
      </c>
      <c r="I50" s="10" t="s">
        <v>169</v>
      </c>
    </row>
    <row r="51" spans="1:9" x14ac:dyDescent="0.25">
      <c r="A51" s="8">
        <v>39950.891851851855</v>
      </c>
      <c r="B51" s="9">
        <v>141</v>
      </c>
      <c r="C51" s="9">
        <v>110014011</v>
      </c>
      <c r="D51" s="9" t="s">
        <v>91</v>
      </c>
      <c r="E51" s="9">
        <v>2530</v>
      </c>
      <c r="F51" s="9">
        <v>0.05</v>
      </c>
      <c r="G51" s="9" t="s">
        <v>152</v>
      </c>
      <c r="H51" s="9" t="s">
        <v>154</v>
      </c>
      <c r="I51" s="10" t="s">
        <v>170</v>
      </c>
    </row>
    <row r="52" spans="1:9" x14ac:dyDescent="0.25">
      <c r="A52" s="8">
        <v>39950.891851851855</v>
      </c>
      <c r="B52" s="9">
        <v>1201</v>
      </c>
      <c r="C52" s="9">
        <v>110001811</v>
      </c>
      <c r="D52" s="9" t="s">
        <v>92</v>
      </c>
      <c r="E52" s="9">
        <v>2680</v>
      </c>
      <c r="F52" s="9">
        <v>0.05</v>
      </c>
      <c r="G52" s="9" t="s">
        <v>150</v>
      </c>
      <c r="H52" s="9" t="s">
        <v>153</v>
      </c>
      <c r="I52" s="10" t="s">
        <v>171</v>
      </c>
    </row>
    <row r="53" spans="1:9" x14ac:dyDescent="0.25">
      <c r="A53" s="8">
        <v>39950.891851851855</v>
      </c>
      <c r="B53" s="9">
        <v>1031</v>
      </c>
      <c r="C53" s="9">
        <v>111701521</v>
      </c>
      <c r="D53" s="9" t="s">
        <v>93</v>
      </c>
      <c r="E53" s="9">
        <v>2710</v>
      </c>
      <c r="F53" s="9">
        <v>0.05</v>
      </c>
      <c r="G53" s="9" t="s">
        <v>149</v>
      </c>
      <c r="H53" s="9" t="s">
        <v>153</v>
      </c>
      <c r="I53" s="10" t="s">
        <v>172</v>
      </c>
    </row>
    <row r="54" spans="1:9" x14ac:dyDescent="0.25">
      <c r="A54" s="8">
        <v>39950.891851851855</v>
      </c>
      <c r="B54" s="9">
        <v>161</v>
      </c>
      <c r="C54" s="9">
        <v>110017084</v>
      </c>
      <c r="D54" s="9" t="s">
        <v>86</v>
      </c>
      <c r="E54" s="9">
        <v>2790</v>
      </c>
      <c r="F54" s="9">
        <v>0.05</v>
      </c>
      <c r="G54" s="9" t="s">
        <v>150</v>
      </c>
      <c r="H54" s="9" t="s">
        <v>154</v>
      </c>
      <c r="I54" s="10" t="s">
        <v>173</v>
      </c>
    </row>
    <row r="55" spans="1:9" x14ac:dyDescent="0.25">
      <c r="A55" s="8">
        <v>39950.891851851855</v>
      </c>
      <c r="B55" s="9">
        <v>133</v>
      </c>
      <c r="C55" s="9">
        <v>110003021</v>
      </c>
      <c r="D55" s="9" t="s">
        <v>94</v>
      </c>
      <c r="E55" s="9">
        <v>2870</v>
      </c>
      <c r="F55" s="9">
        <v>0.05</v>
      </c>
      <c r="G55" s="9" t="s">
        <v>150</v>
      </c>
      <c r="H55" s="9" t="s">
        <v>154</v>
      </c>
      <c r="I55" s="10" t="s">
        <v>174</v>
      </c>
    </row>
    <row r="56" spans="1:9" x14ac:dyDescent="0.25">
      <c r="A56" s="8">
        <v>39950.891851851855</v>
      </c>
      <c r="B56" s="9">
        <v>135</v>
      </c>
      <c r="C56" s="9">
        <v>110003031</v>
      </c>
      <c r="D56" s="9" t="s">
        <v>95</v>
      </c>
      <c r="E56" s="9">
        <v>2870</v>
      </c>
      <c r="F56" s="9">
        <v>0.22</v>
      </c>
      <c r="G56" s="9" t="s">
        <v>151</v>
      </c>
      <c r="H56" s="9" t="s">
        <v>154</v>
      </c>
      <c r="I56" s="10" t="s">
        <v>175</v>
      </c>
    </row>
    <row r="57" spans="1:9" x14ac:dyDescent="0.25">
      <c r="A57" s="8">
        <v>39950.891851851855</v>
      </c>
      <c r="B57" s="9">
        <v>136</v>
      </c>
      <c r="C57" s="9">
        <v>110003041</v>
      </c>
      <c r="D57" s="9" t="s">
        <v>96</v>
      </c>
      <c r="E57" s="9">
        <v>2870</v>
      </c>
      <c r="F57" s="9">
        <v>0.05</v>
      </c>
      <c r="G57" s="9" t="s">
        <v>152</v>
      </c>
      <c r="H57" s="9" t="s">
        <v>153</v>
      </c>
      <c r="I57" s="10" t="s">
        <v>176</v>
      </c>
    </row>
    <row r="58" spans="1:9" x14ac:dyDescent="0.25">
      <c r="A58" s="8">
        <v>39950.891851851855</v>
      </c>
      <c r="B58" s="9">
        <v>1011</v>
      </c>
      <c r="C58" s="9">
        <v>110804761</v>
      </c>
      <c r="D58" s="9" t="s">
        <v>97</v>
      </c>
      <c r="E58" s="9">
        <v>2880</v>
      </c>
      <c r="F58" s="9">
        <v>0.05</v>
      </c>
      <c r="G58" s="9" t="s">
        <v>150</v>
      </c>
      <c r="H58" s="9" t="s">
        <v>154</v>
      </c>
      <c r="I58" s="10" t="s">
        <v>177</v>
      </c>
    </row>
    <row r="59" spans="1:9" x14ac:dyDescent="0.25">
      <c r="A59" s="8">
        <v>39950.891851851855</v>
      </c>
      <c r="B59" s="9">
        <v>202</v>
      </c>
      <c r="C59" s="9">
        <v>112701001</v>
      </c>
      <c r="D59" s="9" t="s">
        <v>98</v>
      </c>
      <c r="E59" s="9">
        <v>2880</v>
      </c>
      <c r="F59" s="9">
        <v>0.22</v>
      </c>
      <c r="G59" s="9" t="s">
        <v>152</v>
      </c>
      <c r="H59" s="9" t="s">
        <v>154</v>
      </c>
      <c r="I59" s="10"/>
    </row>
    <row r="60" spans="1:9" x14ac:dyDescent="0.25">
      <c r="A60" s="8">
        <v>39950.891851851855</v>
      </c>
      <c r="B60" s="9">
        <v>203</v>
      </c>
      <c r="C60" s="9">
        <v>112701201</v>
      </c>
      <c r="D60" s="9" t="s">
        <v>99</v>
      </c>
      <c r="E60" s="9">
        <v>3110</v>
      </c>
      <c r="F60" s="9">
        <v>0.05</v>
      </c>
      <c r="G60" s="9" t="s">
        <v>149</v>
      </c>
      <c r="H60" s="9" t="s">
        <v>154</v>
      </c>
      <c r="I60" s="10"/>
    </row>
    <row r="61" spans="1:9" x14ac:dyDescent="0.25">
      <c r="A61" s="8">
        <v>39950.891851851855</v>
      </c>
      <c r="B61" s="9">
        <v>130</v>
      </c>
      <c r="C61" s="9">
        <v>110060001</v>
      </c>
      <c r="D61" s="9" t="s">
        <v>100</v>
      </c>
      <c r="E61" s="9">
        <v>3130</v>
      </c>
      <c r="F61" s="9">
        <v>0.22</v>
      </c>
      <c r="G61" s="9" t="s">
        <v>150</v>
      </c>
      <c r="H61" s="9" t="s">
        <v>153</v>
      </c>
      <c r="I61" s="10" t="s">
        <v>178</v>
      </c>
    </row>
    <row r="62" spans="1:9" x14ac:dyDescent="0.25">
      <c r="A62" s="8">
        <v>39950.891851851855</v>
      </c>
      <c r="B62" s="9">
        <v>197</v>
      </c>
      <c r="C62" s="9">
        <v>112714501</v>
      </c>
      <c r="D62" s="9" t="s">
        <v>101</v>
      </c>
      <c r="E62" s="9">
        <v>3260</v>
      </c>
      <c r="F62" s="9">
        <v>0.22</v>
      </c>
      <c r="G62" s="9" t="s">
        <v>152</v>
      </c>
      <c r="H62" s="9" t="s">
        <v>153</v>
      </c>
      <c r="I62" s="10"/>
    </row>
    <row r="63" spans="1:9" x14ac:dyDescent="0.25">
      <c r="A63" s="8">
        <v>39950.891851851855</v>
      </c>
      <c r="B63" s="9">
        <v>175</v>
      </c>
      <c r="C63" s="9">
        <v>110016064</v>
      </c>
      <c r="D63" s="9" t="s">
        <v>55</v>
      </c>
      <c r="E63" s="9">
        <v>3340</v>
      </c>
      <c r="F63" s="9">
        <v>0.22</v>
      </c>
      <c r="G63" s="9" t="s">
        <v>149</v>
      </c>
      <c r="H63" s="9" t="s">
        <v>154</v>
      </c>
      <c r="I63" s="10"/>
    </row>
    <row r="64" spans="1:9" x14ac:dyDescent="0.25">
      <c r="A64" s="8">
        <v>39950.891851851855</v>
      </c>
      <c r="B64" s="9">
        <v>143</v>
      </c>
      <c r="C64" s="9">
        <v>110014014</v>
      </c>
      <c r="D64" s="9" t="s">
        <v>102</v>
      </c>
      <c r="E64" s="9">
        <v>3470</v>
      </c>
      <c r="F64" s="9">
        <v>0.05</v>
      </c>
      <c r="G64" s="9" t="s">
        <v>149</v>
      </c>
      <c r="H64" s="9" t="s">
        <v>153</v>
      </c>
      <c r="I64" s="10" t="s">
        <v>179</v>
      </c>
    </row>
    <row r="65" spans="1:9" x14ac:dyDescent="0.25">
      <c r="A65" s="8">
        <v>39950.891851851855</v>
      </c>
      <c r="B65" s="9">
        <v>148</v>
      </c>
      <c r="C65" s="9">
        <v>110014061</v>
      </c>
      <c r="D65" s="9" t="s">
        <v>103</v>
      </c>
      <c r="E65" s="9">
        <v>3640</v>
      </c>
      <c r="F65" s="9">
        <v>0.22</v>
      </c>
      <c r="G65" s="9" t="s">
        <v>151</v>
      </c>
      <c r="H65" s="9" t="s">
        <v>154</v>
      </c>
      <c r="I65" s="10" t="s">
        <v>180</v>
      </c>
    </row>
    <row r="66" spans="1:9" x14ac:dyDescent="0.25">
      <c r="A66" s="8">
        <v>39950.891851851855</v>
      </c>
      <c r="B66" s="9">
        <v>149</v>
      </c>
      <c r="C66" s="9">
        <v>110014071</v>
      </c>
      <c r="D66" s="9" t="s">
        <v>104</v>
      </c>
      <c r="E66" s="9">
        <v>3640</v>
      </c>
      <c r="F66" s="9">
        <v>0.05</v>
      </c>
      <c r="G66" s="9" t="s">
        <v>152</v>
      </c>
      <c r="H66" s="9" t="s">
        <v>154</v>
      </c>
      <c r="I66" s="10" t="s">
        <v>181</v>
      </c>
    </row>
    <row r="67" spans="1:9" x14ac:dyDescent="0.25">
      <c r="A67" s="8">
        <v>39950.891851851855</v>
      </c>
      <c r="B67" s="9">
        <v>150</v>
      </c>
      <c r="C67" s="9">
        <v>110014081</v>
      </c>
      <c r="D67" s="9" t="s">
        <v>105</v>
      </c>
      <c r="E67" s="9">
        <v>3640</v>
      </c>
      <c r="F67" s="9">
        <v>0.22</v>
      </c>
      <c r="G67" s="9" t="s">
        <v>149</v>
      </c>
      <c r="H67" s="9" t="s">
        <v>154</v>
      </c>
      <c r="I67" s="10" t="s">
        <v>182</v>
      </c>
    </row>
    <row r="68" spans="1:9" x14ac:dyDescent="0.25">
      <c r="A68" s="8">
        <v>39950.891851851855</v>
      </c>
      <c r="B68" s="9">
        <v>162</v>
      </c>
      <c r="C68" s="9">
        <v>110017080</v>
      </c>
      <c r="D68" s="9" t="s">
        <v>86</v>
      </c>
      <c r="E68" s="9">
        <v>3840</v>
      </c>
      <c r="F68" s="9">
        <v>0.22</v>
      </c>
      <c r="G68" s="9" t="s">
        <v>152</v>
      </c>
      <c r="H68" s="9" t="s">
        <v>154</v>
      </c>
      <c r="I68" s="10" t="s">
        <v>183</v>
      </c>
    </row>
    <row r="69" spans="1:9" x14ac:dyDescent="0.25">
      <c r="A69" s="8">
        <v>39950.891851851855</v>
      </c>
      <c r="B69" s="9">
        <v>123</v>
      </c>
      <c r="C69" s="9">
        <v>110020501</v>
      </c>
      <c r="D69" s="9" t="s">
        <v>106</v>
      </c>
      <c r="E69" s="9">
        <v>3880</v>
      </c>
      <c r="F69" s="9">
        <v>0.22</v>
      </c>
      <c r="G69" s="9" t="s">
        <v>151</v>
      </c>
      <c r="H69" s="9" t="s">
        <v>153</v>
      </c>
      <c r="I69" s="10" t="s">
        <v>184</v>
      </c>
    </row>
    <row r="70" spans="1:9" x14ac:dyDescent="0.25">
      <c r="A70" s="8">
        <v>39950.891851851855</v>
      </c>
      <c r="B70" s="9">
        <v>210</v>
      </c>
      <c r="C70" s="9">
        <v>111132961</v>
      </c>
      <c r="D70" s="9" t="s">
        <v>107</v>
      </c>
      <c r="E70" s="9">
        <v>4010</v>
      </c>
      <c r="F70" s="9">
        <v>0.05</v>
      </c>
      <c r="G70" s="9" t="s">
        <v>149</v>
      </c>
      <c r="H70" s="9" t="s">
        <v>154</v>
      </c>
      <c r="I70" s="10" t="s">
        <v>185</v>
      </c>
    </row>
    <row r="71" spans="1:9" x14ac:dyDescent="0.25">
      <c r="A71" s="8">
        <v>39950.891851851855</v>
      </c>
      <c r="B71" s="9">
        <v>210</v>
      </c>
      <c r="C71" s="9">
        <v>111132961</v>
      </c>
      <c r="D71" s="9" t="s">
        <v>107</v>
      </c>
      <c r="E71" s="9">
        <v>4010</v>
      </c>
      <c r="F71" s="9">
        <v>0.05</v>
      </c>
      <c r="G71" s="9"/>
      <c r="H71" s="9" t="s">
        <v>154</v>
      </c>
      <c r="I71" s="10" t="s">
        <v>185</v>
      </c>
    </row>
    <row r="72" spans="1:9" x14ac:dyDescent="0.25">
      <c r="A72" s="8">
        <v>39950.891851851855</v>
      </c>
      <c r="B72" s="9">
        <v>121</v>
      </c>
      <c r="C72" s="9">
        <v>110010504</v>
      </c>
      <c r="D72" s="9" t="s">
        <v>69</v>
      </c>
      <c r="E72" s="9">
        <v>4020</v>
      </c>
      <c r="F72" s="9">
        <v>0.05</v>
      </c>
      <c r="G72" s="9" t="s">
        <v>150</v>
      </c>
      <c r="H72" s="9" t="s">
        <v>154</v>
      </c>
      <c r="I72" s="10" t="s">
        <v>186</v>
      </c>
    </row>
    <row r="73" spans="1:9" x14ac:dyDescent="0.25">
      <c r="A73" s="8">
        <v>39950.891851851855</v>
      </c>
      <c r="B73" s="9">
        <v>209</v>
      </c>
      <c r="C73" s="9">
        <v>111132651</v>
      </c>
      <c r="D73" s="9" t="s">
        <v>108</v>
      </c>
      <c r="E73" s="9">
        <v>4310</v>
      </c>
      <c r="F73" s="9">
        <v>0.22</v>
      </c>
      <c r="G73" s="9" t="s">
        <v>151</v>
      </c>
      <c r="H73" s="9" t="s">
        <v>153</v>
      </c>
      <c r="I73" s="10" t="s">
        <v>187</v>
      </c>
    </row>
    <row r="74" spans="1:9" x14ac:dyDescent="0.25">
      <c r="A74" s="8">
        <v>39950.891851851855</v>
      </c>
      <c r="B74" s="9">
        <v>209</v>
      </c>
      <c r="C74" s="9">
        <v>111132651</v>
      </c>
      <c r="D74" s="9" t="s">
        <v>108</v>
      </c>
      <c r="E74" s="9">
        <v>4310</v>
      </c>
      <c r="F74" s="9">
        <v>0.22</v>
      </c>
      <c r="G74" s="9"/>
      <c r="H74" s="9" t="s">
        <v>153</v>
      </c>
      <c r="I74" s="10" t="s">
        <v>187</v>
      </c>
    </row>
    <row r="75" spans="1:9" x14ac:dyDescent="0.25">
      <c r="A75" s="8">
        <v>39950.891851851855</v>
      </c>
      <c r="B75" s="9">
        <v>189</v>
      </c>
      <c r="C75" s="9">
        <v>110016044</v>
      </c>
      <c r="D75" s="9" t="s">
        <v>58</v>
      </c>
      <c r="E75" s="9">
        <v>4580</v>
      </c>
      <c r="F75" s="9">
        <v>0.22</v>
      </c>
      <c r="G75" s="9" t="s">
        <v>151</v>
      </c>
      <c r="H75" s="9" t="s">
        <v>153</v>
      </c>
      <c r="I75" s="10"/>
    </row>
    <row r="76" spans="1:9" x14ac:dyDescent="0.25">
      <c r="A76" s="8">
        <v>39950.891851851855</v>
      </c>
      <c r="B76" s="9">
        <v>142</v>
      </c>
      <c r="C76" s="9">
        <v>110014021</v>
      </c>
      <c r="D76" s="9" t="s">
        <v>109</v>
      </c>
      <c r="E76" s="9">
        <v>4690</v>
      </c>
      <c r="F76" s="9">
        <v>0.22</v>
      </c>
      <c r="G76" s="9" t="s">
        <v>151</v>
      </c>
      <c r="H76" s="9" t="s">
        <v>153</v>
      </c>
      <c r="I76" s="10" t="s">
        <v>188</v>
      </c>
    </row>
    <row r="77" spans="1:9" x14ac:dyDescent="0.25">
      <c r="A77" s="8">
        <v>39950.891851851855</v>
      </c>
      <c r="B77" s="9">
        <v>144</v>
      </c>
      <c r="C77" s="9">
        <v>110014031</v>
      </c>
      <c r="D77" s="9" t="s">
        <v>110</v>
      </c>
      <c r="E77" s="9">
        <v>4690</v>
      </c>
      <c r="F77" s="9">
        <v>0.05</v>
      </c>
      <c r="G77" s="9" t="s">
        <v>152</v>
      </c>
      <c r="H77" s="9" t="s">
        <v>153</v>
      </c>
      <c r="I77" s="10" t="s">
        <v>189</v>
      </c>
    </row>
    <row r="78" spans="1:9" x14ac:dyDescent="0.25">
      <c r="A78" s="8">
        <v>39950.891851851855</v>
      </c>
      <c r="B78" s="9">
        <v>146</v>
      </c>
      <c r="C78" s="9">
        <v>110014041</v>
      </c>
      <c r="D78" s="9" t="s">
        <v>111</v>
      </c>
      <c r="E78" s="9">
        <v>4690</v>
      </c>
      <c r="F78" s="9">
        <v>0.22</v>
      </c>
      <c r="G78" s="9" t="s">
        <v>149</v>
      </c>
      <c r="H78" s="9" t="s">
        <v>153</v>
      </c>
      <c r="I78" s="10" t="s">
        <v>190</v>
      </c>
    </row>
    <row r="79" spans="1:9" x14ac:dyDescent="0.25">
      <c r="A79" s="8">
        <v>39950.891851851855</v>
      </c>
      <c r="B79" s="9">
        <v>1091</v>
      </c>
      <c r="C79" s="9">
        <v>111268301</v>
      </c>
      <c r="D79" s="9" t="s">
        <v>112</v>
      </c>
      <c r="E79" s="9">
        <v>4920</v>
      </c>
      <c r="F79" s="9">
        <v>0.05</v>
      </c>
      <c r="G79" s="9" t="s">
        <v>150</v>
      </c>
      <c r="H79" s="9" t="s">
        <v>154</v>
      </c>
      <c r="I79" s="10" t="s">
        <v>191</v>
      </c>
    </row>
    <row r="80" spans="1:9" x14ac:dyDescent="0.25">
      <c r="A80" s="8">
        <v>39950.891851851855</v>
      </c>
      <c r="B80" s="9">
        <v>126</v>
      </c>
      <c r="C80" s="9">
        <v>110000301</v>
      </c>
      <c r="D80" s="9" t="s">
        <v>113</v>
      </c>
      <c r="E80" s="9">
        <v>4940</v>
      </c>
      <c r="F80" s="9">
        <v>0.22</v>
      </c>
      <c r="G80" s="9" t="s">
        <v>151</v>
      </c>
      <c r="H80" s="9" t="s">
        <v>153</v>
      </c>
      <c r="I80" s="10" t="s">
        <v>192</v>
      </c>
    </row>
    <row r="81" spans="1:9" x14ac:dyDescent="0.25">
      <c r="A81" s="8">
        <v>39950.891851851855</v>
      </c>
      <c r="B81" s="9">
        <v>137</v>
      </c>
      <c r="C81" s="9">
        <v>110018011</v>
      </c>
      <c r="D81" s="9" t="s">
        <v>114</v>
      </c>
      <c r="E81" s="9">
        <v>5040</v>
      </c>
      <c r="F81" s="9">
        <v>0.22</v>
      </c>
      <c r="G81" s="9" t="s">
        <v>150</v>
      </c>
      <c r="H81" s="9" t="s">
        <v>154</v>
      </c>
      <c r="I81" s="10" t="s">
        <v>193</v>
      </c>
    </row>
    <row r="82" spans="1:9" x14ac:dyDescent="0.25">
      <c r="A82" s="8">
        <v>39950.891851851855</v>
      </c>
      <c r="B82" s="9">
        <v>138</v>
      </c>
      <c r="C82" s="9">
        <v>110018021</v>
      </c>
      <c r="D82" s="9" t="s">
        <v>115</v>
      </c>
      <c r="E82" s="9">
        <v>5040</v>
      </c>
      <c r="F82" s="9">
        <v>0.05</v>
      </c>
      <c r="G82" s="9" t="s">
        <v>151</v>
      </c>
      <c r="H82" s="9" t="s">
        <v>153</v>
      </c>
      <c r="I82" s="10" t="s">
        <v>194</v>
      </c>
    </row>
    <row r="83" spans="1:9" x14ac:dyDescent="0.25">
      <c r="A83" s="8">
        <v>39950.891851851855</v>
      </c>
      <c r="B83" s="9">
        <v>139</v>
      </c>
      <c r="C83" s="9">
        <v>110018031</v>
      </c>
      <c r="D83" s="9" t="s">
        <v>116</v>
      </c>
      <c r="E83" s="9">
        <v>5040</v>
      </c>
      <c r="F83" s="9">
        <v>0.22</v>
      </c>
      <c r="G83" s="9" t="s">
        <v>152</v>
      </c>
      <c r="H83" s="9" t="s">
        <v>154</v>
      </c>
      <c r="I83" s="10" t="s">
        <v>195</v>
      </c>
    </row>
    <row r="84" spans="1:9" x14ac:dyDescent="0.25">
      <c r="A84" s="8">
        <v>39950.891851851855</v>
      </c>
      <c r="B84" s="9">
        <v>140</v>
      </c>
      <c r="C84" s="9">
        <v>110018041</v>
      </c>
      <c r="D84" s="9" t="s">
        <v>117</v>
      </c>
      <c r="E84" s="9">
        <v>5040</v>
      </c>
      <c r="F84" s="9">
        <v>0.05</v>
      </c>
      <c r="G84" s="9" t="s">
        <v>149</v>
      </c>
      <c r="H84" s="9" t="s">
        <v>153</v>
      </c>
      <c r="I84" s="10" t="s">
        <v>196</v>
      </c>
    </row>
    <row r="85" spans="1:9" x14ac:dyDescent="0.25">
      <c r="A85" s="8">
        <v>39950.891851851855</v>
      </c>
      <c r="B85" s="9">
        <v>1121</v>
      </c>
      <c r="C85" s="9">
        <v>111273601</v>
      </c>
      <c r="D85" s="9" t="s">
        <v>118</v>
      </c>
      <c r="E85" s="9">
        <v>5180</v>
      </c>
      <c r="F85" s="9">
        <v>0.05</v>
      </c>
      <c r="G85" s="9" t="s">
        <v>150</v>
      </c>
      <c r="H85" s="9" t="s">
        <v>153</v>
      </c>
      <c r="I85" s="10" t="s">
        <v>197</v>
      </c>
    </row>
    <row r="86" spans="1:9" x14ac:dyDescent="0.25">
      <c r="A86" s="8">
        <v>39950.891851851855</v>
      </c>
      <c r="B86" s="9">
        <v>1021</v>
      </c>
      <c r="C86" s="9">
        <v>110804781</v>
      </c>
      <c r="D86" s="9" t="s">
        <v>119</v>
      </c>
      <c r="E86" s="9">
        <v>5190</v>
      </c>
      <c r="F86" s="9">
        <v>0.22</v>
      </c>
      <c r="G86" s="9" t="s">
        <v>151</v>
      </c>
      <c r="H86" s="9" t="s">
        <v>153</v>
      </c>
      <c r="I86" s="10" t="s">
        <v>198</v>
      </c>
    </row>
    <row r="87" spans="1:9" x14ac:dyDescent="0.25">
      <c r="A87" s="8">
        <v>39950.891851851855</v>
      </c>
      <c r="B87" s="9">
        <v>1101</v>
      </c>
      <c r="C87" s="9">
        <v>111268601</v>
      </c>
      <c r="D87" s="9" t="s">
        <v>120</v>
      </c>
      <c r="E87" s="9">
        <v>5260</v>
      </c>
      <c r="F87" s="9">
        <v>0.22</v>
      </c>
      <c r="G87" s="9" t="s">
        <v>152</v>
      </c>
      <c r="H87" s="9" t="s">
        <v>153</v>
      </c>
      <c r="I87" s="10" t="s">
        <v>199</v>
      </c>
    </row>
    <row r="88" spans="1:9" x14ac:dyDescent="0.25">
      <c r="A88" s="8">
        <v>39950.891851851855</v>
      </c>
      <c r="B88" s="9">
        <v>134</v>
      </c>
      <c r="C88" s="9">
        <v>110003014</v>
      </c>
      <c r="D88" s="9" t="s">
        <v>121</v>
      </c>
      <c r="E88" s="9">
        <v>5360</v>
      </c>
      <c r="F88" s="9">
        <v>0.22</v>
      </c>
      <c r="G88" s="9" t="s">
        <v>149</v>
      </c>
      <c r="H88" s="9" t="s">
        <v>153</v>
      </c>
      <c r="I88" s="10" t="s">
        <v>200</v>
      </c>
    </row>
    <row r="89" spans="1:9" x14ac:dyDescent="0.25">
      <c r="A89" s="8">
        <v>39950.891851851855</v>
      </c>
      <c r="B89" s="9">
        <v>185</v>
      </c>
      <c r="C89" s="9">
        <v>110016144</v>
      </c>
      <c r="D89" s="9" t="s">
        <v>122</v>
      </c>
      <c r="E89" s="9">
        <v>5370</v>
      </c>
      <c r="F89" s="9">
        <v>0.22</v>
      </c>
      <c r="G89" s="9" t="s">
        <v>149</v>
      </c>
      <c r="H89" s="9" t="s">
        <v>153</v>
      </c>
      <c r="I89" s="10"/>
    </row>
    <row r="90" spans="1:9" x14ac:dyDescent="0.25">
      <c r="A90" s="8">
        <v>39950.891851851855</v>
      </c>
      <c r="B90" s="9">
        <v>151</v>
      </c>
      <c r="C90" s="9">
        <v>110014091</v>
      </c>
      <c r="D90" s="9" t="s">
        <v>123</v>
      </c>
      <c r="E90" s="9">
        <v>5710</v>
      </c>
      <c r="F90" s="9">
        <v>0.05</v>
      </c>
      <c r="G90" s="9" t="s">
        <v>150</v>
      </c>
      <c r="H90" s="9" t="s">
        <v>154</v>
      </c>
      <c r="I90" s="10" t="s">
        <v>201</v>
      </c>
    </row>
    <row r="91" spans="1:9" x14ac:dyDescent="0.25">
      <c r="A91" s="8">
        <v>39950.891851851855</v>
      </c>
      <c r="B91" s="9">
        <v>208</v>
      </c>
      <c r="C91" s="9">
        <v>110106881</v>
      </c>
      <c r="D91" s="9" t="s">
        <v>124</v>
      </c>
      <c r="E91" s="9">
        <v>5840</v>
      </c>
      <c r="F91" s="9">
        <v>0.22</v>
      </c>
      <c r="G91" s="9" t="s">
        <v>152</v>
      </c>
      <c r="H91" s="9" t="s">
        <v>153</v>
      </c>
      <c r="I91" s="10" t="s">
        <v>202</v>
      </c>
    </row>
    <row r="92" spans="1:9" x14ac:dyDescent="0.25">
      <c r="A92" s="8">
        <v>39950.891851851855</v>
      </c>
      <c r="B92" s="9">
        <v>208</v>
      </c>
      <c r="C92" s="9">
        <v>110106881</v>
      </c>
      <c r="D92" s="9" t="s">
        <v>124</v>
      </c>
      <c r="E92" s="9">
        <v>5840</v>
      </c>
      <c r="F92" s="9">
        <v>0.22</v>
      </c>
      <c r="G92" s="9"/>
      <c r="H92" s="9" t="s">
        <v>153</v>
      </c>
      <c r="I92" s="10" t="s">
        <v>202</v>
      </c>
    </row>
    <row r="93" spans="1:9" x14ac:dyDescent="0.25">
      <c r="A93" s="8">
        <v>39950.891851851855</v>
      </c>
      <c r="B93" s="9">
        <v>181</v>
      </c>
      <c r="C93" s="9">
        <v>110016104</v>
      </c>
      <c r="D93" s="9" t="s">
        <v>125</v>
      </c>
      <c r="E93" s="9">
        <v>5850</v>
      </c>
      <c r="F93" s="9">
        <v>0.05</v>
      </c>
      <c r="G93" s="9" t="s">
        <v>151</v>
      </c>
      <c r="H93" s="9" t="s">
        <v>153</v>
      </c>
      <c r="I93" s="10"/>
    </row>
    <row r="94" spans="1:9" x14ac:dyDescent="0.25">
      <c r="A94" s="8">
        <v>39950.891851851855</v>
      </c>
      <c r="B94" s="9">
        <v>155</v>
      </c>
      <c r="C94" s="9">
        <v>110017181</v>
      </c>
      <c r="D94" s="9" t="s">
        <v>126</v>
      </c>
      <c r="E94" s="9">
        <v>5870</v>
      </c>
      <c r="F94" s="9">
        <v>0.22</v>
      </c>
      <c r="G94" s="9" t="s">
        <v>151</v>
      </c>
      <c r="H94" s="9" t="s">
        <v>153</v>
      </c>
      <c r="I94" s="10" t="s">
        <v>203</v>
      </c>
    </row>
    <row r="95" spans="1:9" x14ac:dyDescent="0.25">
      <c r="A95" s="8">
        <v>39950.891851851855</v>
      </c>
      <c r="B95" s="9">
        <v>211</v>
      </c>
      <c r="C95" s="9">
        <v>110113951</v>
      </c>
      <c r="D95" s="9" t="s">
        <v>127</v>
      </c>
      <c r="E95" s="9">
        <v>5880</v>
      </c>
      <c r="F95" s="9">
        <v>0.05</v>
      </c>
      <c r="G95" s="9" t="s">
        <v>149</v>
      </c>
      <c r="H95" s="9" t="s">
        <v>154</v>
      </c>
      <c r="I95" s="10" t="s">
        <v>204</v>
      </c>
    </row>
    <row r="96" spans="1:9" x14ac:dyDescent="0.25">
      <c r="A96" s="8">
        <v>39950.891851851855</v>
      </c>
      <c r="B96" s="9">
        <v>211</v>
      </c>
      <c r="C96" s="9">
        <v>110113951</v>
      </c>
      <c r="D96" s="9" t="s">
        <v>127</v>
      </c>
      <c r="E96" s="9">
        <v>5880</v>
      </c>
      <c r="F96" s="9">
        <v>0.05</v>
      </c>
      <c r="G96" s="9"/>
      <c r="H96" s="9" t="s">
        <v>154</v>
      </c>
      <c r="I96" s="10" t="s">
        <v>204</v>
      </c>
    </row>
    <row r="97" spans="1:9" x14ac:dyDescent="0.25">
      <c r="A97" s="8">
        <v>39950.891851851855</v>
      </c>
      <c r="B97" s="9">
        <v>1061</v>
      </c>
      <c r="C97" s="9">
        <v>113829201</v>
      </c>
      <c r="D97" s="9" t="s">
        <v>128</v>
      </c>
      <c r="E97" s="9">
        <v>6080</v>
      </c>
      <c r="F97" s="9">
        <v>0.22</v>
      </c>
      <c r="G97" s="9" t="s">
        <v>150</v>
      </c>
      <c r="H97" s="9" t="s">
        <v>154</v>
      </c>
      <c r="I97" s="10" t="s">
        <v>205</v>
      </c>
    </row>
    <row r="98" spans="1:9" x14ac:dyDescent="0.25">
      <c r="A98" s="8">
        <v>39950.891851851855</v>
      </c>
      <c r="B98" s="9">
        <v>186</v>
      </c>
      <c r="C98" s="9">
        <v>110016204</v>
      </c>
      <c r="D98" s="9" t="s">
        <v>129</v>
      </c>
      <c r="E98" s="9">
        <v>6260</v>
      </c>
      <c r="F98" s="9">
        <v>0.05</v>
      </c>
      <c r="G98" s="9" t="s">
        <v>149</v>
      </c>
      <c r="H98" s="9" t="s">
        <v>153</v>
      </c>
      <c r="I98" s="10"/>
    </row>
    <row r="99" spans="1:9" x14ac:dyDescent="0.25">
      <c r="A99" s="8">
        <v>39950.891851851855</v>
      </c>
      <c r="B99" s="9">
        <v>156</v>
      </c>
      <c r="C99" s="9">
        <v>110017201</v>
      </c>
      <c r="D99" s="9" t="s">
        <v>130</v>
      </c>
      <c r="E99" s="9">
        <v>6560</v>
      </c>
      <c r="F99" s="9">
        <v>0.22</v>
      </c>
      <c r="G99" s="9" t="s">
        <v>152</v>
      </c>
      <c r="H99" s="9" t="s">
        <v>153</v>
      </c>
      <c r="I99" s="10" t="s">
        <v>206</v>
      </c>
    </row>
    <row r="100" spans="1:9" x14ac:dyDescent="0.25">
      <c r="A100" s="8">
        <v>39950.891851851855</v>
      </c>
      <c r="B100" s="9">
        <v>128</v>
      </c>
      <c r="C100" s="9">
        <v>110030501</v>
      </c>
      <c r="D100" s="9" t="s">
        <v>131</v>
      </c>
      <c r="E100" s="9">
        <v>6760</v>
      </c>
      <c r="F100" s="9">
        <v>0.22</v>
      </c>
      <c r="G100" s="9" t="s">
        <v>150</v>
      </c>
      <c r="H100" s="9" t="s">
        <v>154</v>
      </c>
      <c r="I100" s="10" t="s">
        <v>207</v>
      </c>
    </row>
    <row r="101" spans="1:9" x14ac:dyDescent="0.25">
      <c r="A101" s="8">
        <v>39950.891851851855</v>
      </c>
      <c r="B101" s="9">
        <v>1041</v>
      </c>
      <c r="C101" s="9">
        <v>111701541</v>
      </c>
      <c r="D101" s="9" t="s">
        <v>132</v>
      </c>
      <c r="E101" s="9">
        <v>6910</v>
      </c>
      <c r="F101" s="9">
        <v>0.05</v>
      </c>
      <c r="G101" s="9" t="s">
        <v>150</v>
      </c>
      <c r="H101" s="9" t="s">
        <v>154</v>
      </c>
      <c r="I101" s="10" t="s">
        <v>208</v>
      </c>
    </row>
    <row r="102" spans="1:9" x14ac:dyDescent="0.25">
      <c r="A102" s="8">
        <v>39950.891851851855</v>
      </c>
      <c r="B102" s="9">
        <v>129</v>
      </c>
      <c r="C102" s="9">
        <v>110040001</v>
      </c>
      <c r="D102" s="9" t="s">
        <v>133</v>
      </c>
      <c r="E102" s="9">
        <v>7020</v>
      </c>
      <c r="F102" s="9">
        <v>0.22</v>
      </c>
      <c r="G102" s="9" t="s">
        <v>149</v>
      </c>
      <c r="H102" s="9" t="s">
        <v>153</v>
      </c>
      <c r="I102" s="10" t="s">
        <v>209</v>
      </c>
    </row>
    <row r="103" spans="1:9" x14ac:dyDescent="0.25">
      <c r="A103" s="8">
        <v>39950.891851851855</v>
      </c>
      <c r="B103" s="9">
        <v>1051</v>
      </c>
      <c r="C103" s="9">
        <v>113829251</v>
      </c>
      <c r="D103" s="9" t="s">
        <v>134</v>
      </c>
      <c r="E103" s="9">
        <v>7030</v>
      </c>
      <c r="F103" s="9">
        <v>0.05</v>
      </c>
      <c r="G103" s="9" t="s">
        <v>151</v>
      </c>
      <c r="H103" s="9" t="s">
        <v>154</v>
      </c>
      <c r="I103" s="10" t="s">
        <v>210</v>
      </c>
    </row>
    <row r="104" spans="1:9" x14ac:dyDescent="0.25">
      <c r="A104" s="8">
        <v>39950.891851851855</v>
      </c>
      <c r="B104" s="9">
        <v>1071</v>
      </c>
      <c r="C104" s="9">
        <v>113829291</v>
      </c>
      <c r="D104" s="9" t="s">
        <v>135</v>
      </c>
      <c r="E104" s="9">
        <v>7030</v>
      </c>
      <c r="F104" s="9">
        <v>0.22</v>
      </c>
      <c r="G104" s="9" t="s">
        <v>152</v>
      </c>
      <c r="H104" s="9" t="s">
        <v>154</v>
      </c>
      <c r="I104" s="10" t="s">
        <v>211</v>
      </c>
    </row>
    <row r="105" spans="1:9" x14ac:dyDescent="0.25">
      <c r="A105" s="8">
        <v>39950.891851851855</v>
      </c>
      <c r="B105" s="9">
        <v>179</v>
      </c>
      <c r="C105" s="9">
        <v>110164014</v>
      </c>
      <c r="D105" s="9" t="s">
        <v>136</v>
      </c>
      <c r="E105" s="9">
        <v>7420</v>
      </c>
      <c r="F105" s="9">
        <v>0.05</v>
      </c>
      <c r="G105" s="9" t="s">
        <v>149</v>
      </c>
      <c r="H105" s="9" t="s">
        <v>153</v>
      </c>
      <c r="I105" s="10"/>
    </row>
    <row r="106" spans="1:9" x14ac:dyDescent="0.25">
      <c r="A106" s="8">
        <v>39950.891851851855</v>
      </c>
      <c r="B106" s="9">
        <v>1171</v>
      </c>
      <c r="C106" s="9">
        <v>110010304</v>
      </c>
      <c r="D106" s="9" t="s">
        <v>137</v>
      </c>
      <c r="E106" s="9">
        <v>7840</v>
      </c>
      <c r="F106" s="9">
        <v>0.05</v>
      </c>
      <c r="G106" s="9" t="s">
        <v>152</v>
      </c>
      <c r="H106" s="9" t="s">
        <v>153</v>
      </c>
      <c r="I106" s="10" t="s">
        <v>212</v>
      </c>
    </row>
    <row r="107" spans="1:9" x14ac:dyDescent="0.25">
      <c r="A107" s="8">
        <v>39950.891851851855</v>
      </c>
      <c r="B107" s="9">
        <v>157</v>
      </c>
      <c r="C107" s="9">
        <v>110017251</v>
      </c>
      <c r="D107" s="9" t="s">
        <v>138</v>
      </c>
      <c r="E107" s="9">
        <v>7860</v>
      </c>
      <c r="F107" s="9">
        <v>0.22</v>
      </c>
      <c r="G107" s="9" t="s">
        <v>149</v>
      </c>
      <c r="H107" s="9" t="s">
        <v>153</v>
      </c>
      <c r="I107" s="10" t="s">
        <v>213</v>
      </c>
    </row>
    <row r="108" spans="1:9" x14ac:dyDescent="0.25">
      <c r="A108" s="8">
        <v>39950.891851851855</v>
      </c>
      <c r="B108" s="9">
        <v>152</v>
      </c>
      <c r="C108" s="9">
        <v>110014101</v>
      </c>
      <c r="D108" s="9" t="s">
        <v>139</v>
      </c>
      <c r="E108" s="9">
        <v>8480</v>
      </c>
      <c r="F108" s="9">
        <v>0.22</v>
      </c>
      <c r="G108" s="9" t="s">
        <v>151</v>
      </c>
      <c r="H108" s="9" t="s">
        <v>153</v>
      </c>
      <c r="I108" s="10" t="s">
        <v>214</v>
      </c>
    </row>
    <row r="109" spans="1:9" x14ac:dyDescent="0.25">
      <c r="A109" s="8">
        <v>39950.891851851855</v>
      </c>
      <c r="B109" s="9">
        <v>153</v>
      </c>
      <c r="C109" s="9">
        <v>110014111</v>
      </c>
      <c r="D109" s="9" t="s">
        <v>140</v>
      </c>
      <c r="E109" s="9">
        <v>8480</v>
      </c>
      <c r="F109" s="9">
        <v>0.05</v>
      </c>
      <c r="G109" s="9" t="s">
        <v>152</v>
      </c>
      <c r="H109" s="9" t="s">
        <v>153</v>
      </c>
      <c r="I109" s="10" t="s">
        <v>215</v>
      </c>
    </row>
    <row r="110" spans="1:9" x14ac:dyDescent="0.25">
      <c r="A110" s="8">
        <v>39950.891851851855</v>
      </c>
      <c r="B110" s="9">
        <v>154</v>
      </c>
      <c r="C110" s="9">
        <v>110014121</v>
      </c>
      <c r="D110" s="9" t="s">
        <v>141</v>
      </c>
      <c r="E110" s="9">
        <v>8480</v>
      </c>
      <c r="F110" s="9">
        <v>0.22</v>
      </c>
      <c r="G110" s="9" t="s">
        <v>149</v>
      </c>
      <c r="H110" s="9" t="s">
        <v>153</v>
      </c>
      <c r="I110" s="10" t="s">
        <v>216</v>
      </c>
    </row>
    <row r="111" spans="1:9" x14ac:dyDescent="0.25">
      <c r="A111" s="8">
        <v>39950.891851851855</v>
      </c>
      <c r="B111" s="9">
        <v>154</v>
      </c>
      <c r="C111" s="9">
        <v>110014121</v>
      </c>
      <c r="D111" s="9" t="s">
        <v>141</v>
      </c>
      <c r="E111" s="9">
        <v>8480</v>
      </c>
      <c r="F111" s="9">
        <v>0.22</v>
      </c>
      <c r="G111" s="9"/>
      <c r="H111" s="9" t="s">
        <v>153</v>
      </c>
      <c r="I111" s="10" t="s">
        <v>216</v>
      </c>
    </row>
    <row r="112" spans="1:9" x14ac:dyDescent="0.25">
      <c r="A112" s="8">
        <v>39950.891851851855</v>
      </c>
      <c r="B112" s="9">
        <v>177</v>
      </c>
      <c r="C112" s="9">
        <v>110164004</v>
      </c>
      <c r="D112" s="9" t="s">
        <v>142</v>
      </c>
      <c r="E112" s="9">
        <v>10050</v>
      </c>
      <c r="F112" s="9">
        <v>0.22</v>
      </c>
      <c r="G112" s="9" t="s">
        <v>151</v>
      </c>
      <c r="H112" s="9" t="s">
        <v>154</v>
      </c>
      <c r="I112" s="10"/>
    </row>
    <row r="113" spans="1:9" x14ac:dyDescent="0.25">
      <c r="A113" s="8">
        <v>39950.891851851855</v>
      </c>
      <c r="B113" s="9">
        <v>1081</v>
      </c>
      <c r="C113" s="9">
        <v>111268351</v>
      </c>
      <c r="D113" s="9" t="s">
        <v>143</v>
      </c>
      <c r="E113" s="9">
        <v>10190</v>
      </c>
      <c r="F113" s="9">
        <v>0.05</v>
      </c>
      <c r="G113" s="9" t="s">
        <v>151</v>
      </c>
      <c r="H113" s="9" t="s">
        <v>153</v>
      </c>
      <c r="I113" s="10" t="s">
        <v>217</v>
      </c>
    </row>
    <row r="114" spans="1:9" x14ac:dyDescent="0.25">
      <c r="A114" s="8">
        <v>39950.891851851855</v>
      </c>
      <c r="B114" s="9">
        <v>183</v>
      </c>
      <c r="C114" s="9">
        <v>110016164</v>
      </c>
      <c r="D114" s="9" t="s">
        <v>144</v>
      </c>
      <c r="E114" s="9">
        <v>10750</v>
      </c>
      <c r="F114" s="9">
        <v>0.22</v>
      </c>
      <c r="G114" s="9" t="s">
        <v>151</v>
      </c>
      <c r="H114" s="9" t="s">
        <v>153</v>
      </c>
      <c r="I114" s="10"/>
    </row>
    <row r="115" spans="1:9" x14ac:dyDescent="0.25">
      <c r="A115" s="8">
        <v>39950.891851851855</v>
      </c>
      <c r="B115" s="9">
        <v>1111</v>
      </c>
      <c r="C115" s="9">
        <v>111268651</v>
      </c>
      <c r="D115" s="9" t="s">
        <v>145</v>
      </c>
      <c r="E115" s="9">
        <v>11400</v>
      </c>
      <c r="F115" s="9">
        <v>0.05</v>
      </c>
      <c r="G115" s="9" t="s">
        <v>149</v>
      </c>
      <c r="H115" s="9" t="s">
        <v>153</v>
      </c>
      <c r="I115" s="10" t="s">
        <v>218</v>
      </c>
    </row>
    <row r="116" spans="1:9" x14ac:dyDescent="0.25">
      <c r="A116" s="8">
        <v>39950.891851851855</v>
      </c>
      <c r="B116" s="9">
        <v>1131</v>
      </c>
      <c r="C116" s="9">
        <v>111273621</v>
      </c>
      <c r="D116" s="9" t="s">
        <v>146</v>
      </c>
      <c r="E116" s="9">
        <v>11860</v>
      </c>
      <c r="F116" s="9">
        <v>0.22</v>
      </c>
      <c r="G116" s="9" t="s">
        <v>151</v>
      </c>
      <c r="H116" s="9" t="s">
        <v>153</v>
      </c>
      <c r="I116" s="10" t="s">
        <v>219</v>
      </c>
    </row>
    <row r="117" spans="1:9" x14ac:dyDescent="0.25">
      <c r="A117" s="8">
        <v>39950.891851851855</v>
      </c>
      <c r="B117" s="9">
        <v>207</v>
      </c>
      <c r="C117" s="9">
        <v>111132761</v>
      </c>
      <c r="D117" s="9" t="s">
        <v>147</v>
      </c>
      <c r="E117" s="9">
        <v>12060</v>
      </c>
      <c r="F117" s="9">
        <v>0.05</v>
      </c>
      <c r="G117" s="9" t="s">
        <v>152</v>
      </c>
      <c r="H117" s="9" t="s">
        <v>154</v>
      </c>
      <c r="I117" s="10" t="s">
        <v>220</v>
      </c>
    </row>
    <row r="118" spans="1:9" x14ac:dyDescent="0.25">
      <c r="A118" s="8">
        <v>39950.891851851855</v>
      </c>
      <c r="B118" s="9">
        <v>207</v>
      </c>
      <c r="C118" s="9">
        <v>111132761</v>
      </c>
      <c r="D118" s="9" t="s">
        <v>147</v>
      </c>
      <c r="E118" s="9">
        <v>12060</v>
      </c>
      <c r="F118" s="9">
        <v>0.05</v>
      </c>
      <c r="G118" s="9"/>
      <c r="H118" s="9" t="s">
        <v>154</v>
      </c>
      <c r="I118" s="10" t="s">
        <v>220</v>
      </c>
    </row>
    <row r="119" spans="1:9" x14ac:dyDescent="0.25">
      <c r="A119" s="11">
        <v>39950.891851851855</v>
      </c>
      <c r="B119" s="12">
        <v>1141</v>
      </c>
      <c r="C119" s="12">
        <v>111273651</v>
      </c>
      <c r="D119" s="12" t="s">
        <v>148</v>
      </c>
      <c r="E119" s="12">
        <v>12490</v>
      </c>
      <c r="F119" s="12">
        <v>0.22</v>
      </c>
      <c r="G119" s="12" t="s">
        <v>152</v>
      </c>
      <c r="H119" s="12" t="s">
        <v>153</v>
      </c>
      <c r="I119" s="13" t="s">
        <v>221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Vložit jinak</vt:lpstr>
      <vt:lpstr>Závislost vzorců</vt:lpstr>
      <vt:lpstr>Kontrola chyb</vt:lpstr>
      <vt:lpstr>Cyklické odkazy</vt:lpstr>
      <vt:lpstr>Tabulka</vt:lpstr>
      <vt:lpstr>Seznam</vt:lpstr>
      <vt:lpstr>Seznam!VYROBKY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Koliba</dc:creator>
  <cp:lastModifiedBy>suchanek</cp:lastModifiedBy>
  <dcterms:created xsi:type="dcterms:W3CDTF">2016-03-13T11:02:38Z</dcterms:created>
  <dcterms:modified xsi:type="dcterms:W3CDTF">2022-02-27T19:34:24Z</dcterms:modified>
</cp:coreProperties>
</file>