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Jirka\A-UNIVERZITA KARVINÁ\STATISTICKÉ METODY PRO EKONOMY\Semináře - nově\"/>
    </mc:Choice>
  </mc:AlternateContent>
  <bookViews>
    <workbookView xWindow="0" yWindow="0" windowWidth="14508" windowHeight="8652"/>
  </bookViews>
  <sheets>
    <sheet name="Příklad 1" sheetId="1" r:id="rId1"/>
    <sheet name="Příklad 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G21" i="1"/>
  <c r="D19" i="3"/>
  <c r="E19" i="3" l="1"/>
  <c r="B19" i="3"/>
  <c r="D26" i="3"/>
  <c r="C26" i="3"/>
  <c r="B26" i="3"/>
  <c r="C19" i="3"/>
  <c r="G19" i="1"/>
  <c r="E30" i="1"/>
  <c r="D28" i="1"/>
  <c r="D27" i="1"/>
  <c r="D26" i="1"/>
  <c r="G16" i="1"/>
  <c r="G17" i="1"/>
  <c r="G18" i="1"/>
  <c r="G15" i="1"/>
  <c r="D19" i="1" s="1"/>
  <c r="C19" i="1" l="1"/>
  <c r="B19" i="1"/>
</calcChain>
</file>

<file path=xl/sharedStrings.xml><?xml version="1.0" encoding="utf-8"?>
<sst xmlns="http://schemas.openxmlformats.org/spreadsheetml/2006/main" count="111" uniqueCount="63">
  <si>
    <t>A</t>
  </si>
  <si>
    <t>B</t>
  </si>
  <si>
    <t>-</t>
  </si>
  <si>
    <t>+</t>
  </si>
  <si>
    <t>uvedeny v tabulce.</t>
  </si>
  <si>
    <t>a)  Doplňte sloupce tabulky A, B, AB.</t>
  </si>
  <si>
    <t>b) Vypočtěte efekty faktorů A, B a efekt interakce faktorů AB.</t>
  </si>
  <si>
    <t>c) Napište rovnici  modelu experimentu.</t>
  </si>
  <si>
    <t>d) Vypočítejte rozptyl odhadu efektu faktorů.</t>
  </si>
  <si>
    <t>e) Testujte, zda jsou faktory A, B, AB statisticky významné (alfa = 5%).</t>
  </si>
  <si>
    <r>
      <t>Y</t>
    </r>
    <r>
      <rPr>
        <vertAlign val="subscript"/>
        <sz val="11"/>
        <color theme="1"/>
        <rFont val="Calibri"/>
        <family val="2"/>
        <charset val="238"/>
        <scheme val="minor"/>
      </rPr>
      <t>1</t>
    </r>
  </si>
  <si>
    <r>
      <t>Y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</si>
  <si>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AB</t>
  </si>
  <si>
    <t>Průměr Y</t>
  </si>
  <si>
    <t>Pro faktory A a B se dvěmi úrovněmi (+,-) byl sestaven úplný plán. Každý pokus se opakoval dvakrát. Výsledky jsou</t>
  </si>
  <si>
    <t>Pouliční prodavač hotdogů provedl experiment se dvěma faktory, které by podle něj mohly ovlivnňovat tržby.</t>
  </si>
  <si>
    <t>Těmito faktory jsou pouštěná hudba (faktor H) a místo prodeje (faktor M)</t>
  </si>
  <si>
    <t xml:space="preserve">Faktor H nabývá dvou úrovní: puštěná hudba (+), ticho (-). Faktor M má také dvě úrovně: náměstí (+) a obchodní centrum (-) </t>
  </si>
  <si>
    <t>H</t>
  </si>
  <si>
    <t>M</t>
  </si>
  <si>
    <t>HM</t>
  </si>
  <si>
    <t>Y (tržby v tis. Kč.)</t>
  </si>
  <si>
    <t>a) Vypočtěte efekty faktorů H, M a efekt interakce faktorů HM.</t>
  </si>
  <si>
    <t>b) Proveďte grafické hodnocení efektů faktorů</t>
  </si>
  <si>
    <t>c) Načrtněte grafy interakcí</t>
  </si>
  <si>
    <t>d) Najděte (regresní) model experimentu</t>
  </si>
  <si>
    <t>Efekt:</t>
  </si>
  <si>
    <t>(n= 4: počet pokusů respektive řádků tabulky)</t>
  </si>
  <si>
    <t>(N = 8: celkový počet pokusů včetně opakování)</t>
  </si>
  <si>
    <t>Rozptyl s na druhou:</t>
  </si>
  <si>
    <t>s_e na druhou:</t>
  </si>
  <si>
    <t>Faktor</t>
  </si>
  <si>
    <t>Efekt</t>
  </si>
  <si>
    <t>t=efekt/(s_e)</t>
  </si>
  <si>
    <t>t (test. krit.)</t>
  </si>
  <si>
    <t xml:space="preserve">Kritická hodnota (df = 8-4=4, alpha = 0.05): </t>
  </si>
  <si>
    <t xml:space="preserve">Rovnice modelu experimentu: </t>
  </si>
  <si>
    <t>y = 5.375-0.125A+0.625B-0.375AB</t>
  </si>
  <si>
    <t>Nulová hypotéza: Faktor je statisticky nevýznamný</t>
  </si>
  <si>
    <t>Řešení:</t>
  </si>
  <si>
    <t xml:space="preserve"> efekt:</t>
  </si>
  <si>
    <t>(N = 4: celkový počet pokusů včetně opakování)</t>
  </si>
  <si>
    <t>nelze vypočítat směrodatné odchylky</t>
  </si>
  <si>
    <t>efekt</t>
  </si>
  <si>
    <t>faktor</t>
  </si>
  <si>
    <t>P_i</t>
  </si>
  <si>
    <t>číslo (i)</t>
  </si>
  <si>
    <t>m = 3</t>
  </si>
  <si>
    <t>data pro graf:</t>
  </si>
  <si>
    <t>Grafy interakcí:</t>
  </si>
  <si>
    <t>Protože má graf jen 3 body, moc z něj nevyčteme. Zdá se, že prostřední bod (faktorH) vybočuje nejvíce.</t>
  </si>
  <si>
    <t>Vliv H na Y v závislosti na faktoru M:</t>
  </si>
  <si>
    <t>Y</t>
  </si>
  <si>
    <t>Data pro graf:</t>
  </si>
  <si>
    <t>H (M dolní úroveň)</t>
  </si>
  <si>
    <t>H (M horní úroveň)</t>
  </si>
  <si>
    <t>Z grafu je vidět, že pro M na vyšší úrovni se dosahuje vyšší Y.</t>
  </si>
  <si>
    <t>Regresní model:</t>
  </si>
  <si>
    <t>y = 6.625+0.125H+1.625M-1.75HM</t>
  </si>
  <si>
    <t>(0.25+0.25+0+0+0.25+0.25+0.25+0.25)/4=1.5/4=</t>
  </si>
  <si>
    <t>4*0.375/8=</t>
  </si>
  <si>
    <t>s_e = 0.433</t>
  </si>
  <si>
    <t xml:space="preserve">Pouze u faktoru B je testové kritérium větší než kritická hodnota, proto u něj nulovou hypotézu zamítáme.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</si>
</sst>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0" borderId="1" xfId="0" applyBorder="1"/>
    <xf numFmtId="0" fontId="0" fillId="0" borderId="0" xfId="0" applyFill="1" applyBorder="1" applyAlignment="1">
      <alignment horizontal="left"/>
    </xf>
    <xf numFmtId="0" fontId="3" fillId="2" borderId="0" xfId="0" applyFont="1" applyFill="1"/>
    <xf numFmtId="0" fontId="3" fillId="0" borderId="0" xfId="0" applyFont="1"/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'Příklad 2'!$J$23</c:f>
              <c:strCache>
                <c:ptCount val="1"/>
                <c:pt idx="0">
                  <c:v>P_i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'Příklad 2'!$I$24:$I$26</c:f>
              <c:numCache>
                <c:formatCode>General</c:formatCode>
                <c:ptCount val="3"/>
                <c:pt idx="0">
                  <c:v>-3.5</c:v>
                </c:pt>
                <c:pt idx="1">
                  <c:v>0.25</c:v>
                </c:pt>
                <c:pt idx="2">
                  <c:v>1.75</c:v>
                </c:pt>
              </c:numCache>
            </c:numRef>
          </c:xVal>
          <c:yVal>
            <c:numRef>
              <c:f>'Příklad 2'!$J$24:$J$26</c:f>
              <c:numCache>
                <c:formatCode>General</c:formatCode>
                <c:ptCount val="3"/>
                <c:pt idx="0">
                  <c:v>16.666666666666668</c:v>
                </c:pt>
                <c:pt idx="1">
                  <c:v>50</c:v>
                </c:pt>
                <c:pt idx="2">
                  <c:v>83.333333333333329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60-4AC7-AB9C-696F6D80C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604472"/>
        <c:axId val="526613984"/>
      </c:scatterChart>
      <c:valAx>
        <c:axId val="526604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6613984"/>
        <c:crosses val="autoZero"/>
        <c:crossBetween val="midCat"/>
      </c:valAx>
      <c:valAx>
        <c:axId val="52661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6604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'Příklad 2'!$I$35:$I$36</c:f>
              <c:numCache>
                <c:formatCode>General</c:formatCode>
                <c:ptCount val="2"/>
                <c:pt idx="0">
                  <c:v>1</c:v>
                </c:pt>
                <c:pt idx="1">
                  <c:v>-1</c:v>
                </c:pt>
              </c:numCache>
            </c:numRef>
          </c:xVal>
          <c:yVal>
            <c:numRef>
              <c:f>'Příklad 2'!$J$35:$J$36</c:f>
              <c:numCache>
                <c:formatCode>General</c:formatCode>
                <c:ptCount val="2"/>
                <c:pt idx="0">
                  <c:v>6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89-44AA-9B67-EEA023BF1BF0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'Příklad 2'!$I$35:$I$36</c:f>
              <c:numCache>
                <c:formatCode>General</c:formatCode>
                <c:ptCount val="2"/>
                <c:pt idx="0">
                  <c:v>1</c:v>
                </c:pt>
                <c:pt idx="1">
                  <c:v>-1</c:v>
                </c:pt>
              </c:numCache>
            </c:numRef>
          </c:xVal>
          <c:yVal>
            <c:numRef>
              <c:f>'Příklad 2'!$K$35:$K$36</c:f>
              <c:numCache>
                <c:formatCode>General</c:formatCode>
                <c:ptCount val="2"/>
                <c:pt idx="0">
                  <c:v>7.5</c:v>
                </c:pt>
                <c:pt idx="1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89-44AA-9B67-EEA023BF1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87504"/>
        <c:axId val="420581272"/>
      </c:scatterChart>
      <c:valAx>
        <c:axId val="420587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0581272"/>
        <c:crosses val="autoZero"/>
        <c:crossBetween val="midCat"/>
      </c:valAx>
      <c:valAx>
        <c:axId val="42058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0587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167640</xdr:colOff>
          <xdr:row>22</xdr:row>
          <xdr:rowOff>60960</xdr:rowOff>
        </xdr:from>
        <xdr:to>
          <xdr:col>5</xdr:col>
          <xdr:colOff>251460</xdr:colOff>
          <xdr:row>24</xdr:row>
          <xdr:rowOff>137160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10</xdr:col>
      <xdr:colOff>426720</xdr:colOff>
      <xdr:row>11</xdr:row>
      <xdr:rowOff>152400</xdr:rowOff>
    </xdr:from>
    <xdr:to>
      <xdr:col>18</xdr:col>
      <xdr:colOff>121920</xdr:colOff>
      <xdr:row>26</xdr:row>
      <xdr:rowOff>152400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129540</xdr:colOff>
      <xdr:row>31</xdr:row>
      <xdr:rowOff>68580</xdr:rowOff>
    </xdr:from>
    <xdr:to>
      <xdr:col>18</xdr:col>
      <xdr:colOff>297180</xdr:colOff>
      <xdr:row>45</xdr:row>
      <xdr:rowOff>144780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/>
  </sheetViews>
  <sheetFormatPr defaultRowHeight="14.4" x14ac:dyDescent="0.3"/>
  <cols>
    <col min="3" max="3" width="10" customWidth="1"/>
    <col min="4" max="4" width="10.6640625" customWidth="1"/>
    <col min="6" max="6" width="11.5546875" customWidth="1"/>
  </cols>
  <sheetData>
    <row r="1" spans="1:9" x14ac:dyDescent="0.3">
      <c r="A1" t="s">
        <v>14</v>
      </c>
    </row>
    <row r="2" spans="1:9" x14ac:dyDescent="0.3">
      <c r="A2" t="s">
        <v>4</v>
      </c>
    </row>
    <row r="4" spans="1:9" x14ac:dyDescent="0.3">
      <c r="A4" t="s">
        <v>5</v>
      </c>
    </row>
    <row r="5" spans="1:9" x14ac:dyDescent="0.3">
      <c r="A5" t="s">
        <v>6</v>
      </c>
    </row>
    <row r="6" spans="1:9" x14ac:dyDescent="0.3">
      <c r="A6" t="s">
        <v>7</v>
      </c>
    </row>
    <row r="7" spans="1:9" x14ac:dyDescent="0.3">
      <c r="A7" t="s">
        <v>8</v>
      </c>
    </row>
    <row r="8" spans="1:9" x14ac:dyDescent="0.3">
      <c r="A8" t="s">
        <v>9</v>
      </c>
    </row>
    <row r="10" spans="1:9" x14ac:dyDescent="0.3">
      <c r="A10" s="8" t="s">
        <v>39</v>
      </c>
    </row>
    <row r="12" spans="1:9" x14ac:dyDescent="0.3">
      <c r="A12" t="s">
        <v>38</v>
      </c>
    </row>
    <row r="14" spans="1:9" ht="15.6" x14ac:dyDescent="0.35">
      <c r="B14" s="1" t="s">
        <v>0</v>
      </c>
      <c r="C14" s="1" t="s">
        <v>1</v>
      </c>
      <c r="D14" s="1" t="s">
        <v>12</v>
      </c>
      <c r="E14" s="1" t="s">
        <v>10</v>
      </c>
      <c r="F14" s="1" t="s">
        <v>11</v>
      </c>
      <c r="G14" s="1" t="s">
        <v>13</v>
      </c>
      <c r="I14" s="3" t="s">
        <v>27</v>
      </c>
    </row>
    <row r="15" spans="1:9" x14ac:dyDescent="0.3">
      <c r="B15" s="1" t="s">
        <v>3</v>
      </c>
      <c r="C15" s="1" t="s">
        <v>3</v>
      </c>
      <c r="D15" s="1" t="s">
        <v>3</v>
      </c>
      <c r="E15" s="1">
        <v>5</v>
      </c>
      <c r="F15" s="1">
        <v>6</v>
      </c>
      <c r="G15" s="1">
        <f>AVERAGEA(E15:F15)</f>
        <v>5.5</v>
      </c>
      <c r="I15" t="s">
        <v>28</v>
      </c>
    </row>
    <row r="16" spans="1:9" x14ac:dyDescent="0.3">
      <c r="B16" s="1" t="s">
        <v>3</v>
      </c>
      <c r="C16" s="1" t="s">
        <v>2</v>
      </c>
      <c r="D16" s="1" t="s">
        <v>2</v>
      </c>
      <c r="E16" s="1">
        <v>5</v>
      </c>
      <c r="F16" s="1">
        <v>5</v>
      </c>
      <c r="G16" s="1">
        <f t="shared" ref="G16:G18" si="0">AVERAGEA(E16:F16)</f>
        <v>5</v>
      </c>
    </row>
    <row r="17" spans="1:12" x14ac:dyDescent="0.3">
      <c r="B17" s="1" t="s">
        <v>2</v>
      </c>
      <c r="C17" s="1" t="s">
        <v>3</v>
      </c>
      <c r="D17" s="1" t="s">
        <v>2</v>
      </c>
      <c r="E17" s="1">
        <v>7</v>
      </c>
      <c r="F17" s="1">
        <v>6</v>
      </c>
      <c r="G17" s="1">
        <f t="shared" si="0"/>
        <v>6.5</v>
      </c>
    </row>
    <row r="18" spans="1:12" x14ac:dyDescent="0.3">
      <c r="B18" s="1" t="s">
        <v>2</v>
      </c>
      <c r="C18" s="1" t="s">
        <v>2</v>
      </c>
      <c r="D18" s="1" t="s">
        <v>3</v>
      </c>
      <c r="E18" s="1">
        <v>5</v>
      </c>
      <c r="F18" s="1">
        <v>4</v>
      </c>
      <c r="G18" s="1">
        <f t="shared" si="0"/>
        <v>4.5</v>
      </c>
    </row>
    <row r="19" spans="1:12" x14ac:dyDescent="0.3">
      <c r="A19" t="s">
        <v>26</v>
      </c>
      <c r="B19">
        <f>(G15+G16-G17-G18)/2</f>
        <v>-0.25</v>
      </c>
      <c r="C19">
        <f>(G15-G16+G17-G18)/2</f>
        <v>1.25</v>
      </c>
      <c r="D19">
        <f>(G15-G16-G17+G18)/2</f>
        <v>-0.75</v>
      </c>
      <c r="G19" s="4">
        <f>AVERAGEA(E15:F18)</f>
        <v>5.375</v>
      </c>
    </row>
    <row r="21" spans="1:12" x14ac:dyDescent="0.3">
      <c r="A21" t="s">
        <v>29</v>
      </c>
      <c r="C21" s="6" t="s">
        <v>59</v>
      </c>
      <c r="G21">
        <f>1.5/4</f>
        <v>0.375</v>
      </c>
      <c r="I21" t="s">
        <v>36</v>
      </c>
      <c r="L21" t="s">
        <v>37</v>
      </c>
    </row>
    <row r="23" spans="1:12" x14ac:dyDescent="0.3">
      <c r="A23" t="s">
        <v>30</v>
      </c>
      <c r="C23" t="s">
        <v>60</v>
      </c>
      <c r="D23">
        <f>0.375/2</f>
        <v>0.1875</v>
      </c>
      <c r="E23" t="s">
        <v>61</v>
      </c>
      <c r="G23">
        <v>0.433</v>
      </c>
    </row>
    <row r="25" spans="1:12" x14ac:dyDescent="0.3">
      <c r="B25" s="5" t="s">
        <v>31</v>
      </c>
      <c r="C25" s="5" t="s">
        <v>32</v>
      </c>
      <c r="D25" s="5" t="s">
        <v>34</v>
      </c>
      <c r="F25" t="s">
        <v>33</v>
      </c>
    </row>
    <row r="26" spans="1:12" x14ac:dyDescent="0.3">
      <c r="B26" s="5" t="s">
        <v>0</v>
      </c>
      <c r="C26" s="5">
        <v>-0.25</v>
      </c>
      <c r="D26" s="5">
        <f>C26/G23</f>
        <v>-0.57736720554272514</v>
      </c>
    </row>
    <row r="27" spans="1:12" x14ac:dyDescent="0.3">
      <c r="B27" s="5" t="s">
        <v>1</v>
      </c>
      <c r="C27" s="5">
        <v>1.25</v>
      </c>
      <c r="D27" s="5">
        <f>C27/G23</f>
        <v>2.8868360277136258</v>
      </c>
    </row>
    <row r="28" spans="1:12" x14ac:dyDescent="0.3">
      <c r="B28" s="5" t="s">
        <v>12</v>
      </c>
      <c r="C28" s="5">
        <v>-0.75</v>
      </c>
      <c r="D28" s="5">
        <f>C28/G23</f>
        <v>-1.7321016166281755</v>
      </c>
    </row>
    <row r="30" spans="1:12" x14ac:dyDescent="0.3">
      <c r="A30" t="s">
        <v>35</v>
      </c>
      <c r="E30">
        <f>_xlfn.T.INV.2T(0.05,4)</f>
        <v>2.7764451051977934</v>
      </c>
    </row>
    <row r="32" spans="1:12" x14ac:dyDescent="0.3">
      <c r="A32" s="7" t="s">
        <v>62</v>
      </c>
      <c r="B32" s="7"/>
      <c r="C32" s="7"/>
      <c r="D32" s="7"/>
      <c r="E32" s="7"/>
      <c r="F32" s="7"/>
      <c r="G32" s="7"/>
      <c r="H32" s="7"/>
      <c r="I32" s="7"/>
      <c r="J32" s="7"/>
      <c r="K32" s="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5"/>
  <sheetViews>
    <sheetView workbookViewId="0">
      <selection activeCell="G29" sqref="G29"/>
    </sheetView>
  </sheetViews>
  <sheetFormatPr defaultRowHeight="14.4" x14ac:dyDescent="0.3"/>
  <cols>
    <col min="5" max="5" width="15.77734375" customWidth="1"/>
    <col min="6" max="6" width="16.33203125" customWidth="1"/>
  </cols>
  <sheetData>
    <row r="1" spans="1:7" x14ac:dyDescent="0.3">
      <c r="A1" t="s">
        <v>15</v>
      </c>
    </row>
    <row r="2" spans="1:7" x14ac:dyDescent="0.3">
      <c r="A2" t="s">
        <v>16</v>
      </c>
    </row>
    <row r="3" spans="1:7" x14ac:dyDescent="0.3">
      <c r="A3" t="s">
        <v>17</v>
      </c>
    </row>
    <row r="5" spans="1:7" x14ac:dyDescent="0.3">
      <c r="A5" t="s">
        <v>22</v>
      </c>
    </row>
    <row r="6" spans="1:7" x14ac:dyDescent="0.3">
      <c r="A6" t="s">
        <v>23</v>
      </c>
    </row>
    <row r="7" spans="1:7" x14ac:dyDescent="0.3">
      <c r="A7" t="s">
        <v>24</v>
      </c>
    </row>
    <row r="8" spans="1:7" x14ac:dyDescent="0.3">
      <c r="A8" t="s">
        <v>25</v>
      </c>
    </row>
    <row r="10" spans="1:7" x14ac:dyDescent="0.3">
      <c r="A10" s="8" t="s">
        <v>39</v>
      </c>
    </row>
    <row r="12" spans="1:7" x14ac:dyDescent="0.3">
      <c r="A12" t="s">
        <v>38</v>
      </c>
    </row>
    <row r="14" spans="1:7" x14ac:dyDescent="0.3">
      <c r="B14" s="1" t="s">
        <v>18</v>
      </c>
      <c r="C14" s="1" t="s">
        <v>19</v>
      </c>
      <c r="D14" s="1" t="s">
        <v>20</v>
      </c>
      <c r="E14" s="1" t="s">
        <v>21</v>
      </c>
      <c r="F14" s="2"/>
      <c r="G14" s="3" t="s">
        <v>27</v>
      </c>
    </row>
    <row r="15" spans="1:7" x14ac:dyDescent="0.3">
      <c r="B15" s="1" t="s">
        <v>3</v>
      </c>
      <c r="C15" s="1" t="s">
        <v>3</v>
      </c>
      <c r="D15" s="1" t="s">
        <v>3</v>
      </c>
      <c r="E15" s="1">
        <v>7.5</v>
      </c>
      <c r="F15" s="2"/>
      <c r="G15" t="s">
        <v>41</v>
      </c>
    </row>
    <row r="16" spans="1:7" x14ac:dyDescent="0.3">
      <c r="B16" s="1" t="s">
        <v>3</v>
      </c>
      <c r="C16" s="1" t="s">
        <v>2</v>
      </c>
      <c r="D16" s="1" t="s">
        <v>2</v>
      </c>
      <c r="E16" s="1">
        <v>6</v>
      </c>
      <c r="F16" s="2"/>
      <c r="G16" s="2"/>
    </row>
    <row r="17" spans="1:12" x14ac:dyDescent="0.3">
      <c r="B17" s="1" t="s">
        <v>2</v>
      </c>
      <c r="C17" s="1" t="s">
        <v>3</v>
      </c>
      <c r="D17" s="1" t="s">
        <v>2</v>
      </c>
      <c r="E17" s="1">
        <v>9</v>
      </c>
      <c r="F17" s="2"/>
      <c r="G17" s="2"/>
    </row>
    <row r="18" spans="1:12" x14ac:dyDescent="0.3">
      <c r="B18" s="1" t="s">
        <v>2</v>
      </c>
      <c r="C18" s="1" t="s">
        <v>2</v>
      </c>
      <c r="D18" s="1" t="s">
        <v>3</v>
      </c>
      <c r="E18" s="1">
        <v>4</v>
      </c>
      <c r="F18" s="2"/>
      <c r="G18" s="2"/>
    </row>
    <row r="19" spans="1:12" x14ac:dyDescent="0.3">
      <c r="A19" t="s">
        <v>40</v>
      </c>
      <c r="B19">
        <f>(E15+E16-E17-E18)/2</f>
        <v>0.25</v>
      </c>
      <c r="C19">
        <f>(E15-E16+E17-E18)/2</f>
        <v>3.25</v>
      </c>
      <c r="D19">
        <f>(E15-E16-E17+E18)/2</f>
        <v>-1.75</v>
      </c>
      <c r="E19">
        <f>AVERAGEA(E15:E18)</f>
        <v>6.625</v>
      </c>
    </row>
    <row r="21" spans="1:12" x14ac:dyDescent="0.3">
      <c r="A21" t="s">
        <v>42</v>
      </c>
    </row>
    <row r="22" spans="1:12" x14ac:dyDescent="0.3">
      <c r="I22" t="s">
        <v>48</v>
      </c>
    </row>
    <row r="23" spans="1:12" x14ac:dyDescent="0.3">
      <c r="A23" s="10" t="s">
        <v>46</v>
      </c>
      <c r="B23" s="10">
        <v>1</v>
      </c>
      <c r="C23" s="10">
        <v>2</v>
      </c>
      <c r="D23" s="10">
        <v>3</v>
      </c>
      <c r="I23" s="10" t="s">
        <v>43</v>
      </c>
      <c r="J23" s="10" t="s">
        <v>45</v>
      </c>
    </row>
    <row r="24" spans="1:12" x14ac:dyDescent="0.3">
      <c r="A24" s="10" t="s">
        <v>43</v>
      </c>
      <c r="B24" s="1">
        <v>-3.5</v>
      </c>
      <c r="C24" s="1">
        <v>0.25</v>
      </c>
      <c r="D24" s="1">
        <v>1.75</v>
      </c>
      <c r="G24" t="s">
        <v>47</v>
      </c>
      <c r="I24" s="1">
        <v>-3.5</v>
      </c>
      <c r="J24" s="1">
        <v>16.666666666666668</v>
      </c>
    </row>
    <row r="25" spans="1:12" x14ac:dyDescent="0.3">
      <c r="A25" s="10" t="s">
        <v>44</v>
      </c>
      <c r="B25" s="1" t="s">
        <v>20</v>
      </c>
      <c r="C25" s="1" t="s">
        <v>18</v>
      </c>
      <c r="D25" s="1" t="s">
        <v>19</v>
      </c>
      <c r="I25" s="1">
        <v>0.25</v>
      </c>
      <c r="J25" s="1">
        <v>50</v>
      </c>
    </row>
    <row r="26" spans="1:12" x14ac:dyDescent="0.3">
      <c r="A26" s="11" t="s">
        <v>45</v>
      </c>
      <c r="B26" s="9">
        <f>100*(1-E29)/E28</f>
        <v>16.666666666666668</v>
      </c>
      <c r="C26" s="9">
        <f>100*(C23-E29)/E28</f>
        <v>50</v>
      </c>
      <c r="D26" s="9">
        <f>100*(D23-E29)/E28</f>
        <v>83.333333333333329</v>
      </c>
      <c r="I26" s="1">
        <v>1.75</v>
      </c>
      <c r="J26" s="1">
        <v>83.333333333333329</v>
      </c>
    </row>
    <row r="27" spans="1:12" x14ac:dyDescent="0.3">
      <c r="E27">
        <v>100</v>
      </c>
    </row>
    <row r="28" spans="1:12" x14ac:dyDescent="0.3">
      <c r="E28">
        <v>3</v>
      </c>
    </row>
    <row r="29" spans="1:12" x14ac:dyDescent="0.3">
      <c r="E29">
        <v>0.5</v>
      </c>
      <c r="L29" t="s">
        <v>50</v>
      </c>
    </row>
    <row r="32" spans="1:12" x14ac:dyDescent="0.3">
      <c r="A32" t="s">
        <v>49</v>
      </c>
    </row>
    <row r="33" spans="1:11" x14ac:dyDescent="0.3">
      <c r="A33" t="s">
        <v>51</v>
      </c>
    </row>
    <row r="35" spans="1:11" x14ac:dyDescent="0.3">
      <c r="A35" s="5" t="s">
        <v>18</v>
      </c>
      <c r="B35" s="5" t="s">
        <v>19</v>
      </c>
      <c r="C35" s="5" t="s">
        <v>52</v>
      </c>
      <c r="E35" t="s">
        <v>53</v>
      </c>
      <c r="F35" s="5" t="s">
        <v>54</v>
      </c>
      <c r="G35" s="5" t="s">
        <v>52</v>
      </c>
      <c r="I35" s="1">
        <v>1</v>
      </c>
      <c r="J35" s="5">
        <v>6</v>
      </c>
      <c r="K35" s="5">
        <v>7.5</v>
      </c>
    </row>
    <row r="36" spans="1:11" x14ac:dyDescent="0.3">
      <c r="A36" s="1" t="s">
        <v>3</v>
      </c>
      <c r="B36" s="1" t="s">
        <v>2</v>
      </c>
      <c r="C36" s="5">
        <v>6</v>
      </c>
      <c r="F36" s="1">
        <v>1</v>
      </c>
      <c r="G36" s="5">
        <v>6</v>
      </c>
      <c r="I36" s="1">
        <v>-1</v>
      </c>
      <c r="J36" s="5">
        <v>4</v>
      </c>
      <c r="K36" s="5">
        <v>9</v>
      </c>
    </row>
    <row r="37" spans="1:11" x14ac:dyDescent="0.3">
      <c r="A37" s="1" t="s">
        <v>2</v>
      </c>
      <c r="B37" s="1" t="s">
        <v>2</v>
      </c>
      <c r="C37" s="5">
        <v>4</v>
      </c>
      <c r="F37" s="1">
        <v>-1</v>
      </c>
      <c r="G37" s="5">
        <v>4</v>
      </c>
    </row>
    <row r="39" spans="1:11" x14ac:dyDescent="0.3">
      <c r="A39" s="5" t="s">
        <v>18</v>
      </c>
      <c r="B39" s="5" t="s">
        <v>19</v>
      </c>
      <c r="C39" s="5" t="s">
        <v>52</v>
      </c>
      <c r="F39" s="5" t="s">
        <v>55</v>
      </c>
      <c r="G39" s="5" t="s">
        <v>52</v>
      </c>
    </row>
    <row r="40" spans="1:11" x14ac:dyDescent="0.3">
      <c r="A40" s="1" t="s">
        <v>3</v>
      </c>
      <c r="B40" s="1" t="s">
        <v>3</v>
      </c>
      <c r="C40" s="5">
        <v>7.5</v>
      </c>
      <c r="F40" s="1">
        <v>1</v>
      </c>
      <c r="G40" s="5">
        <v>7.5</v>
      </c>
    </row>
    <row r="41" spans="1:11" x14ac:dyDescent="0.3">
      <c r="A41" s="1" t="s">
        <v>2</v>
      </c>
      <c r="B41" s="1" t="s">
        <v>3</v>
      </c>
      <c r="C41" s="5">
        <v>9</v>
      </c>
      <c r="F41" s="1">
        <v>-1</v>
      </c>
      <c r="G41" s="5">
        <v>9</v>
      </c>
    </row>
    <row r="43" spans="1:11" x14ac:dyDescent="0.3">
      <c r="F43" t="s">
        <v>56</v>
      </c>
    </row>
    <row r="45" spans="1:11" x14ac:dyDescent="0.3">
      <c r="A45" t="s">
        <v>57</v>
      </c>
      <c r="C45" t="s">
        <v>58</v>
      </c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>
              <from>
                <xdr:col>4</xdr:col>
                <xdr:colOff>167640</xdr:colOff>
                <xdr:row>22</xdr:row>
                <xdr:rowOff>60960</xdr:rowOff>
              </from>
              <to>
                <xdr:col>5</xdr:col>
                <xdr:colOff>251460</xdr:colOff>
                <xdr:row>24</xdr:row>
                <xdr:rowOff>137160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Příklad 1</vt:lpstr>
      <vt:lpstr>Příklad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D</dc:creator>
  <cp:lastModifiedBy>Jirka</cp:lastModifiedBy>
  <dcterms:created xsi:type="dcterms:W3CDTF">2015-11-26T08:12:00Z</dcterms:created>
  <dcterms:modified xsi:type="dcterms:W3CDTF">2021-11-29T16:13:33Z</dcterms:modified>
</cp:coreProperties>
</file>