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Jirka\A-UNIVERZITA KARVINÁ\STATISTICKÉ METODY PRO EKONOMY\Semináře - nově\"/>
    </mc:Choice>
  </mc:AlternateContent>
  <bookViews>
    <workbookView xWindow="240" yWindow="72" windowWidth="20112" windowHeight="7992"/>
  </bookViews>
  <sheets>
    <sheet name="úloha 1 - Korelace" sheetId="1" r:id="rId1"/>
    <sheet name="úloha 2 - Spearman" sheetId="2" r:id="rId2"/>
    <sheet name="úloha 3" sheetId="3" r:id="rId3"/>
    <sheet name="Úloha skripta" sheetId="4" r:id="rId4"/>
  </sheets>
  <calcPr calcId="162913"/>
</workbook>
</file>

<file path=xl/calcChain.xml><?xml version="1.0" encoding="utf-8"?>
<calcChain xmlns="http://schemas.openxmlformats.org/spreadsheetml/2006/main">
  <c r="F5" i="4" l="1"/>
  <c r="K10" i="4"/>
  <c r="C8" i="4"/>
  <c r="B8" i="4"/>
  <c r="D8" i="4"/>
  <c r="D6" i="4"/>
  <c r="D7" i="4"/>
  <c r="D5" i="4"/>
  <c r="C3" i="3"/>
  <c r="J9" i="2"/>
  <c r="J8" i="2"/>
  <c r="F19" i="2"/>
  <c r="F10" i="2"/>
  <c r="F11" i="2"/>
  <c r="F12" i="2"/>
  <c r="F13" i="2"/>
  <c r="F14" i="2"/>
  <c r="F15" i="2"/>
  <c r="F16" i="2"/>
  <c r="F17" i="2"/>
  <c r="F18" i="2"/>
  <c r="F9" i="2"/>
  <c r="E10" i="2"/>
  <c r="E11" i="2"/>
  <c r="E12" i="2"/>
  <c r="E13" i="2"/>
  <c r="E14" i="2"/>
  <c r="E15" i="2"/>
  <c r="E16" i="2"/>
  <c r="E17" i="2"/>
  <c r="E18" i="2"/>
  <c r="E9" i="2"/>
  <c r="H6" i="1"/>
  <c r="H5" i="1"/>
</calcChain>
</file>

<file path=xl/sharedStrings.xml><?xml version="1.0" encoding="utf-8"?>
<sst xmlns="http://schemas.openxmlformats.org/spreadsheetml/2006/main" count="45" uniqueCount="40">
  <si>
    <t>Filmový festival v kategorii hudebních filmů představil festivalové porotě 10 snímků,</t>
  </si>
  <si>
    <t>které současně oceňovala v anketě i divácká obec. Pořadí hodnocení děl (ta označíme</t>
  </si>
  <si>
    <t>písmeny A, B, ..., J) shrnuje tabulka.</t>
  </si>
  <si>
    <t>Spearmanovým korelačním koeficientem odhadněte, zda existuje souvislost mezi těmito</t>
  </si>
  <si>
    <t>dvěma sadami hodnocení. Otestujte tento koeficient na 5% hladině významnosti.</t>
  </si>
  <si>
    <t>Film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</si>
  <si>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</si>
  <si>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</si>
  <si>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</si>
  <si>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</si>
  <si>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</si>
  <si>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</si>
  <si>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</si>
  <si>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</si>
  <si>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</si>
  <si>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</si>
  <si>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Pořadí odborné poroty</t>
  </si>
  <si>
    <t>Pořadí v anketě</t>
  </si>
  <si>
    <t xml:space="preserve">Vypočítejte koeficient korelace mezi těžbou uhlí v 1000t a náklady na vytěženou tunu v Kč. </t>
  </si>
  <si>
    <t xml:space="preserve">Výchozí údaje potřebné k výpočtu jsou uvedeny v tabulce. </t>
  </si>
  <si>
    <t>Na hladině významnosti 0,05 testujte statistickou významnost korelačního koeficientu.</t>
  </si>
  <si>
    <t>x</t>
  </si>
  <si>
    <t>y</t>
  </si>
  <si>
    <t>Důl číslo</t>
  </si>
  <si>
    <t>Může korelační koeficient nabývat záporných hodnot?</t>
  </si>
  <si>
    <r>
      <t xml:space="preserve">Testujte na hladině významnosti  0,01 statistickou významnost koeficientu korelace, známe-li </t>
    </r>
    <r>
      <rPr>
        <i/>
        <sz val="18"/>
        <color theme="1"/>
        <rFont val="Times New Roman"/>
        <family val="1"/>
        <charset val="238"/>
      </rPr>
      <t>r</t>
    </r>
    <r>
      <rPr>
        <sz val="18"/>
        <color theme="1"/>
        <rFont val="Times New Roman"/>
        <family val="1"/>
        <charset val="238"/>
      </rPr>
      <t xml:space="preserve"> = -0,4 ;  </t>
    </r>
    <r>
      <rPr>
        <i/>
        <sz val="18"/>
        <color theme="1"/>
        <rFont val="Times New Roman"/>
        <family val="1"/>
        <charset val="238"/>
      </rPr>
      <t>n</t>
    </r>
    <r>
      <rPr>
        <sz val="18"/>
        <color theme="1"/>
        <rFont val="Times New Roman"/>
        <family val="1"/>
        <charset val="238"/>
      </rPr>
      <t xml:space="preserve"> = 15. Závisí </t>
    </r>
    <r>
      <rPr>
        <i/>
        <sz val="18"/>
        <color theme="1"/>
        <rFont val="Times New Roman"/>
        <family val="1"/>
        <charset val="238"/>
      </rPr>
      <t>y</t>
    </r>
    <r>
      <rPr>
        <sz val="18"/>
        <color theme="1"/>
        <rFont val="Times New Roman"/>
        <family val="1"/>
        <charset val="238"/>
      </rPr>
      <t xml:space="preserve"> lineárně na </t>
    </r>
    <r>
      <rPr>
        <i/>
        <sz val="18"/>
        <color theme="1"/>
        <rFont val="Times New Roman"/>
        <family val="1"/>
        <charset val="238"/>
      </rPr>
      <t>x</t>
    </r>
    <r>
      <rPr>
        <sz val="18"/>
        <color theme="1"/>
        <rFont val="Times New Roman"/>
        <family val="1"/>
        <charset val="238"/>
      </rPr>
      <t>?</t>
    </r>
  </si>
  <si>
    <t xml:space="preserve">korel. koef: </t>
  </si>
  <si>
    <t>T:</t>
  </si>
  <si>
    <t>K:</t>
  </si>
  <si>
    <t>H0: korelační koeficient je statistcky nevýznamný (je roven 0)</t>
  </si>
  <si>
    <t>H0 zamítáme.</t>
  </si>
  <si>
    <t>d</t>
  </si>
  <si>
    <t>d^2</t>
  </si>
  <si>
    <t>suma:</t>
  </si>
  <si>
    <t>corel:</t>
  </si>
  <si>
    <r>
      <t>r</t>
    </r>
    <r>
      <rPr>
        <b/>
        <sz val="12"/>
        <color theme="1"/>
        <rFont val="Calibri"/>
        <family val="2"/>
        <charset val="238"/>
        <scheme val="minor"/>
      </rPr>
      <t>s</t>
    </r>
    <r>
      <rPr>
        <b/>
        <sz val="16"/>
        <color theme="1"/>
        <rFont val="Calibri"/>
        <family val="2"/>
        <charset val="238"/>
        <scheme val="minor"/>
      </rPr>
      <t>:</t>
    </r>
  </si>
  <si>
    <t xml:space="preserve">r: </t>
  </si>
  <si>
    <r>
      <t>Vypočtěte korelační koeficient</t>
    </r>
    <r>
      <rPr>
        <sz val="16"/>
        <color theme="1"/>
        <rFont val="Times New Roman"/>
        <family val="1"/>
        <charset val="238"/>
      </rPr>
      <t xml:space="preserve"> z údajů v tabulce. Máme již vypočteno: </t>
    </r>
  </si>
  <si>
    <t>x*y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</si>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</sst>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8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i/>
      <sz val="18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17" xfId="0" applyFont="1" applyBorder="1"/>
    <xf numFmtId="0" fontId="4" fillId="0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/>
    <xf numFmtId="0" fontId="4" fillId="3" borderId="0" xfId="0" applyFont="1" applyFill="1"/>
    <xf numFmtId="0" fontId="8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/>
    <xf numFmtId="0" fontId="4" fillId="2" borderId="0" xfId="0" applyFont="1" applyFill="1" applyAlignment="1">
      <alignment horizontal="center"/>
    </xf>
    <xf numFmtId="0" fontId="9" fillId="0" borderId="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8</xdr:col>
          <xdr:colOff>518160</xdr:colOff>
          <xdr:row>2</xdr:row>
          <xdr:rowOff>106680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481717</xdr:colOff>
      <xdr:row>2</xdr:row>
      <xdr:rowOff>297180</xdr:rowOff>
    </xdr:from>
    <xdr:to>
      <xdr:col>17</xdr:col>
      <xdr:colOff>259080</xdr:colOff>
      <xdr:row>7</xdr:row>
      <xdr:rowOff>160020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0437" y="891540"/>
          <a:ext cx="5400923" cy="1386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/>
  </sheetViews>
  <sheetFormatPr defaultColWidth="9.109375" defaultRowHeight="21" x14ac:dyDescent="0.4"/>
  <cols>
    <col min="1" max="1" width="9.109375" style="3"/>
    <col min="2" max="2" width="11.5546875" style="3" bestFit="1" customWidth="1"/>
    <col min="3" max="6" width="9.109375" style="3"/>
    <col min="7" max="7" width="15.5546875" style="3" customWidth="1"/>
    <col min="8" max="10" width="9.109375" style="3"/>
    <col min="11" max="11" width="12.33203125" style="3" bestFit="1" customWidth="1"/>
    <col min="12" max="16384" width="9.109375" style="3"/>
  </cols>
  <sheetData>
    <row r="1" spans="1:14" x14ac:dyDescent="0.4">
      <c r="A1" s="4" t="s">
        <v>18</v>
      </c>
    </row>
    <row r="2" spans="1:14" x14ac:dyDescent="0.4">
      <c r="A2" s="4" t="s">
        <v>19</v>
      </c>
    </row>
    <row r="3" spans="1:14" x14ac:dyDescent="0.4">
      <c r="A3" s="3" t="s">
        <v>20</v>
      </c>
    </row>
    <row r="4" spans="1:14" ht="21.6" thickBot="1" x14ac:dyDescent="0.45"/>
    <row r="5" spans="1:14" ht="21.6" thickBot="1" x14ac:dyDescent="0.45">
      <c r="B5" s="5" t="s">
        <v>23</v>
      </c>
      <c r="C5" s="6" t="s">
        <v>21</v>
      </c>
      <c r="D5" s="7" t="s">
        <v>22</v>
      </c>
      <c r="G5" s="21" t="s">
        <v>26</v>
      </c>
      <c r="H5" s="21">
        <f>CORREL(C6:C15,D6:D15)</f>
        <v>-0.8966995404376682</v>
      </c>
      <c r="I5" s="21"/>
      <c r="J5" s="21"/>
      <c r="K5" s="21"/>
      <c r="L5" s="21"/>
      <c r="M5" s="21"/>
    </row>
    <row r="6" spans="1:14" x14ac:dyDescent="0.4">
      <c r="B6" s="8">
        <v>1</v>
      </c>
      <c r="C6" s="9">
        <v>350</v>
      </c>
      <c r="D6" s="10">
        <v>37</v>
      </c>
      <c r="G6" s="21" t="s">
        <v>27</v>
      </c>
      <c r="H6" s="21">
        <f>ABS(H5)*SQRT(8)/(SQRT(1-H5*H5))</f>
        <v>5.7298274594384919</v>
      </c>
      <c r="I6" s="21"/>
      <c r="J6" s="21"/>
      <c r="K6" s="21"/>
      <c r="L6" s="21"/>
      <c r="M6" s="21"/>
    </row>
    <row r="7" spans="1:14" x14ac:dyDescent="0.4">
      <c r="B7" s="11">
        <v>2</v>
      </c>
      <c r="C7" s="12">
        <v>351</v>
      </c>
      <c r="D7" s="13">
        <v>38</v>
      </c>
      <c r="G7" s="21" t="s">
        <v>28</v>
      </c>
      <c r="H7" s="21">
        <v>2.306</v>
      </c>
      <c r="I7" s="21"/>
      <c r="J7" s="21"/>
      <c r="K7" s="21"/>
      <c r="L7" s="21"/>
      <c r="M7" s="21"/>
    </row>
    <row r="8" spans="1:14" x14ac:dyDescent="0.4">
      <c r="B8" s="11">
        <v>3</v>
      </c>
      <c r="C8" s="12">
        <v>329</v>
      </c>
      <c r="D8" s="13">
        <v>38</v>
      </c>
      <c r="G8" s="21" t="s">
        <v>29</v>
      </c>
      <c r="H8" s="21"/>
      <c r="I8" s="21"/>
      <c r="J8" s="21"/>
      <c r="K8" s="21"/>
      <c r="L8" s="21"/>
      <c r="M8" s="21"/>
      <c r="N8" s="22"/>
    </row>
    <row r="9" spans="1:14" x14ac:dyDescent="0.4">
      <c r="B9" s="11">
        <v>4</v>
      </c>
      <c r="C9" s="12">
        <v>329</v>
      </c>
      <c r="D9" s="13">
        <v>38.5</v>
      </c>
      <c r="G9" s="21" t="s">
        <v>30</v>
      </c>
      <c r="H9" s="21"/>
      <c r="I9" s="21"/>
      <c r="J9" s="21"/>
      <c r="K9" s="21"/>
      <c r="L9" s="21"/>
      <c r="M9" s="21"/>
    </row>
    <row r="10" spans="1:14" x14ac:dyDescent="0.4">
      <c r="B10" s="11">
        <v>5</v>
      </c>
      <c r="C10" s="12">
        <v>327</v>
      </c>
      <c r="D10" s="13">
        <v>37.5</v>
      </c>
    </row>
    <row r="11" spans="1:14" x14ac:dyDescent="0.4">
      <c r="B11" s="11">
        <v>6</v>
      </c>
      <c r="C11" s="12">
        <v>322</v>
      </c>
      <c r="D11" s="13">
        <v>39.1</v>
      </c>
    </row>
    <row r="12" spans="1:14" x14ac:dyDescent="0.4">
      <c r="B12" s="11">
        <v>7</v>
      </c>
      <c r="C12" s="12">
        <v>321</v>
      </c>
      <c r="D12" s="13">
        <v>39.6</v>
      </c>
    </row>
    <row r="13" spans="1:14" x14ac:dyDescent="0.4">
      <c r="B13" s="11">
        <v>8</v>
      </c>
      <c r="C13" s="12">
        <v>316</v>
      </c>
      <c r="D13" s="13">
        <v>42.1</v>
      </c>
    </row>
    <row r="14" spans="1:14" x14ac:dyDescent="0.4">
      <c r="B14" s="11">
        <v>9</v>
      </c>
      <c r="C14" s="12">
        <v>298</v>
      </c>
      <c r="D14" s="13">
        <v>42.9</v>
      </c>
    </row>
    <row r="15" spans="1:14" ht="21.6" thickBot="1" x14ac:dyDescent="0.45">
      <c r="B15" s="14">
        <v>10</v>
      </c>
      <c r="C15" s="15">
        <v>286</v>
      </c>
      <c r="D15" s="16">
        <v>43.5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H11" sqref="H11"/>
    </sheetView>
  </sheetViews>
  <sheetFormatPr defaultRowHeight="14.4" x14ac:dyDescent="0.3"/>
  <cols>
    <col min="3" max="3" width="34.33203125" bestFit="1" customWidth="1"/>
    <col min="4" max="4" width="23.5546875" bestFit="1" customWidth="1"/>
  </cols>
  <sheetData>
    <row r="1" spans="1:10" ht="23.4" x14ac:dyDescent="0.45">
      <c r="A1" s="2" t="s">
        <v>0</v>
      </c>
      <c r="B1" s="2"/>
      <c r="C1" s="2"/>
      <c r="D1" s="2"/>
    </row>
    <row r="2" spans="1:10" ht="23.4" x14ac:dyDescent="0.45">
      <c r="A2" s="2" t="s">
        <v>1</v>
      </c>
      <c r="B2" s="2"/>
      <c r="C2" s="2"/>
      <c r="D2" s="2"/>
    </row>
    <row r="3" spans="1:10" ht="23.4" x14ac:dyDescent="0.45">
      <c r="A3" s="2" t="s">
        <v>2</v>
      </c>
      <c r="B3" s="2"/>
      <c r="C3" s="2"/>
      <c r="D3" s="2"/>
    </row>
    <row r="4" spans="1:10" ht="23.4" x14ac:dyDescent="0.45">
      <c r="A4" s="2" t="s">
        <v>3</v>
      </c>
      <c r="B4" s="2"/>
      <c r="C4" s="2"/>
      <c r="D4" s="2"/>
    </row>
    <row r="5" spans="1:10" ht="23.4" x14ac:dyDescent="0.45">
      <c r="A5" s="2" t="s">
        <v>4</v>
      </c>
      <c r="B5" s="2"/>
      <c r="C5" s="2"/>
      <c r="D5" s="2"/>
    </row>
    <row r="6" spans="1:10" ht="23.4" x14ac:dyDescent="0.45">
      <c r="A6" s="2"/>
      <c r="B6" s="2"/>
      <c r="C6" s="2"/>
      <c r="D6" s="2"/>
    </row>
    <row r="7" spans="1:10" ht="24" thickBot="1" x14ac:dyDescent="0.5">
      <c r="A7" s="2"/>
      <c r="B7" s="2"/>
      <c r="C7" s="2"/>
      <c r="D7" s="2"/>
    </row>
    <row r="8" spans="1:10" ht="24" thickBot="1" x14ac:dyDescent="0.5">
      <c r="A8" s="2"/>
      <c r="B8" s="5" t="s">
        <v>5</v>
      </c>
      <c r="C8" s="6" t="s">
        <v>16</v>
      </c>
      <c r="D8" s="7" t="s">
        <v>17</v>
      </c>
      <c r="E8" s="17" t="s">
        <v>31</v>
      </c>
      <c r="F8" s="17" t="s">
        <v>32</v>
      </c>
      <c r="I8" s="20" t="s">
        <v>35</v>
      </c>
      <c r="J8" s="21">
        <f>1-(6*F19)/990</f>
        <v>0.38181818181818183</v>
      </c>
    </row>
    <row r="9" spans="1:10" ht="23.4" x14ac:dyDescent="0.45">
      <c r="A9" s="2"/>
      <c r="B9" s="8" t="s">
        <v>6</v>
      </c>
      <c r="C9" s="9">
        <v>5</v>
      </c>
      <c r="D9" s="10">
        <v>1</v>
      </c>
      <c r="E9" s="3">
        <f>C9-D9</f>
        <v>4</v>
      </c>
      <c r="F9" s="3">
        <f>E9*E9</f>
        <v>16</v>
      </c>
      <c r="I9" s="3" t="s">
        <v>34</v>
      </c>
      <c r="J9" s="3">
        <f>CORREL(C9:C18,D9:D18)</f>
        <v>0.38181818181818183</v>
      </c>
    </row>
    <row r="10" spans="1:10" ht="23.4" x14ac:dyDescent="0.45">
      <c r="A10" s="2"/>
      <c r="B10" s="11" t="s">
        <v>7</v>
      </c>
      <c r="C10" s="12">
        <v>7</v>
      </c>
      <c r="D10" s="13">
        <v>6</v>
      </c>
      <c r="E10" s="3">
        <f t="shared" ref="E10:E18" si="0">C10-D10</f>
        <v>1</v>
      </c>
      <c r="F10" s="3">
        <f t="shared" ref="F10:F18" si="1">E10*E10</f>
        <v>1</v>
      </c>
    </row>
    <row r="11" spans="1:10" ht="23.4" x14ac:dyDescent="0.45">
      <c r="A11" s="2"/>
      <c r="B11" s="11" t="s">
        <v>8</v>
      </c>
      <c r="C11" s="12">
        <v>9</v>
      </c>
      <c r="D11" s="13">
        <v>4</v>
      </c>
      <c r="E11" s="3">
        <f t="shared" si="0"/>
        <v>5</v>
      </c>
      <c r="F11" s="3">
        <f t="shared" si="1"/>
        <v>25</v>
      </c>
    </row>
    <row r="12" spans="1:10" ht="23.4" x14ac:dyDescent="0.45">
      <c r="A12" s="2"/>
      <c r="B12" s="11" t="s">
        <v>9</v>
      </c>
      <c r="C12" s="12">
        <v>1</v>
      </c>
      <c r="D12" s="13">
        <v>3</v>
      </c>
      <c r="E12" s="3">
        <f t="shared" si="0"/>
        <v>-2</v>
      </c>
      <c r="F12" s="3">
        <f t="shared" si="1"/>
        <v>4</v>
      </c>
    </row>
    <row r="13" spans="1:10" ht="23.4" x14ac:dyDescent="0.45">
      <c r="A13" s="2"/>
      <c r="B13" s="11" t="s">
        <v>10</v>
      </c>
      <c r="C13" s="12">
        <v>2</v>
      </c>
      <c r="D13" s="13">
        <v>8</v>
      </c>
      <c r="E13" s="3">
        <f t="shared" si="0"/>
        <v>-6</v>
      </c>
      <c r="F13" s="3">
        <f t="shared" si="1"/>
        <v>36</v>
      </c>
    </row>
    <row r="14" spans="1:10" ht="23.4" x14ac:dyDescent="0.45">
      <c r="A14" s="2"/>
      <c r="B14" s="11" t="s">
        <v>11</v>
      </c>
      <c r="C14" s="12">
        <v>8</v>
      </c>
      <c r="D14" s="13">
        <v>7</v>
      </c>
      <c r="E14" s="3">
        <f t="shared" si="0"/>
        <v>1</v>
      </c>
      <c r="F14" s="3">
        <f t="shared" si="1"/>
        <v>1</v>
      </c>
    </row>
    <row r="15" spans="1:10" ht="23.4" x14ac:dyDescent="0.45">
      <c r="A15" s="2"/>
      <c r="B15" s="11" t="s">
        <v>12</v>
      </c>
      <c r="C15" s="12">
        <v>3</v>
      </c>
      <c r="D15" s="13">
        <v>2</v>
      </c>
      <c r="E15" s="3">
        <f t="shared" si="0"/>
        <v>1</v>
      </c>
      <c r="F15" s="3">
        <f t="shared" si="1"/>
        <v>1</v>
      </c>
    </row>
    <row r="16" spans="1:10" ht="23.4" x14ac:dyDescent="0.45">
      <c r="A16" s="2"/>
      <c r="B16" s="11" t="s">
        <v>13</v>
      </c>
      <c r="C16" s="12">
        <v>4</v>
      </c>
      <c r="D16" s="13">
        <v>5</v>
      </c>
      <c r="E16" s="3">
        <f t="shared" si="0"/>
        <v>-1</v>
      </c>
      <c r="F16" s="3">
        <f t="shared" si="1"/>
        <v>1</v>
      </c>
    </row>
    <row r="17" spans="1:6" ht="23.4" x14ac:dyDescent="0.45">
      <c r="A17" s="2"/>
      <c r="B17" s="11" t="s">
        <v>14</v>
      </c>
      <c r="C17" s="12">
        <v>6</v>
      </c>
      <c r="D17" s="13">
        <v>10</v>
      </c>
      <c r="E17" s="3">
        <f t="shared" si="0"/>
        <v>-4</v>
      </c>
      <c r="F17" s="3">
        <f t="shared" si="1"/>
        <v>16</v>
      </c>
    </row>
    <row r="18" spans="1:6" ht="24" thickBot="1" x14ac:dyDescent="0.5">
      <c r="A18" s="2"/>
      <c r="B18" s="14" t="s">
        <v>15</v>
      </c>
      <c r="C18" s="15">
        <v>10</v>
      </c>
      <c r="D18" s="16">
        <v>9</v>
      </c>
      <c r="E18" s="3">
        <f t="shared" si="0"/>
        <v>1</v>
      </c>
      <c r="F18" s="18">
        <f t="shared" si="1"/>
        <v>1</v>
      </c>
    </row>
    <row r="19" spans="1:6" ht="21" x14ac:dyDescent="0.4">
      <c r="E19" s="3" t="s">
        <v>33</v>
      </c>
      <c r="F19" s="19">
        <f>SUM(F9:F18)</f>
        <v>102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4.4" x14ac:dyDescent="0.3"/>
  <sheetData>
    <row r="1" spans="1:3" ht="22.8" x14ac:dyDescent="0.4">
      <c r="A1" s="1" t="s">
        <v>25</v>
      </c>
    </row>
    <row r="3" spans="1:3" ht="21" x14ac:dyDescent="0.4">
      <c r="B3" s="21" t="s">
        <v>27</v>
      </c>
      <c r="C3" s="21">
        <f>0.4*SQRT(13)/(SQRT(1-0.16))</f>
        <v>1.5735915849388864</v>
      </c>
    </row>
    <row r="4" spans="1:3" ht="21" x14ac:dyDescent="0.4">
      <c r="B4" s="21" t="s">
        <v>28</v>
      </c>
      <c r="C4" s="21">
        <v>2.16</v>
      </c>
    </row>
    <row r="5" spans="1:3" ht="21" x14ac:dyDescent="0.4">
      <c r="B5" s="21" t="s">
        <v>30</v>
      </c>
      <c r="C5" s="21"/>
    </row>
    <row r="6" spans="1:3" ht="21" x14ac:dyDescent="0.4">
      <c r="B6" s="22"/>
      <c r="C6" s="2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defaultColWidth="9.109375" defaultRowHeight="23.4" x14ac:dyDescent="0.45"/>
  <cols>
    <col min="1" max="16384" width="9.109375" style="2"/>
  </cols>
  <sheetData>
    <row r="1" spans="1:13" x14ac:dyDescent="0.45">
      <c r="A1" s="23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4" thickBot="1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4" thickBot="1" x14ac:dyDescent="0.5">
      <c r="A4" s="3"/>
      <c r="B4" s="24" t="s">
        <v>21</v>
      </c>
      <c r="C4" s="25" t="s">
        <v>22</v>
      </c>
      <c r="D4" s="29" t="s">
        <v>38</v>
      </c>
      <c r="E4" s="3"/>
      <c r="F4" s="3"/>
      <c r="G4" s="3"/>
      <c r="H4" s="3"/>
      <c r="I4" s="3"/>
      <c r="J4" s="3"/>
      <c r="K4" s="3"/>
      <c r="L4" s="3"/>
      <c r="M4" s="3"/>
    </row>
    <row r="5" spans="1:13" ht="24" thickBot="1" x14ac:dyDescent="0.5">
      <c r="A5" s="3"/>
      <c r="B5" s="26">
        <v>1</v>
      </c>
      <c r="C5" s="27">
        <v>3</v>
      </c>
      <c r="D5" s="29">
        <f>B5*C5</f>
        <v>3</v>
      </c>
      <c r="E5" s="3"/>
      <c r="F5" s="3">
        <f>CORREL(B5:B7,C5:C7)</f>
        <v>0.97072534339415073</v>
      </c>
      <c r="G5" s="3"/>
      <c r="H5" s="3"/>
      <c r="I5" s="3"/>
      <c r="J5" s="3"/>
      <c r="K5" s="3"/>
      <c r="L5" s="3"/>
      <c r="M5" s="3"/>
    </row>
    <row r="6" spans="1:13" ht="24" thickBot="1" x14ac:dyDescent="0.5">
      <c r="A6" s="3"/>
      <c r="B6" s="26">
        <v>4</v>
      </c>
      <c r="C6" s="27">
        <v>7</v>
      </c>
      <c r="D6" s="29">
        <f t="shared" ref="D6:D7" si="0">B6*C6</f>
        <v>28</v>
      </c>
      <c r="E6" s="3"/>
      <c r="F6" s="3"/>
      <c r="G6" s="3"/>
      <c r="H6" s="3"/>
      <c r="I6" s="3"/>
      <c r="J6" s="3"/>
      <c r="K6" s="3"/>
      <c r="L6" s="3"/>
      <c r="M6" s="3"/>
    </row>
    <row r="7" spans="1:13" ht="24" thickBot="1" x14ac:dyDescent="0.5">
      <c r="A7" s="3"/>
      <c r="B7" s="26">
        <v>5</v>
      </c>
      <c r="C7" s="27">
        <v>7</v>
      </c>
      <c r="D7" s="29">
        <f t="shared" si="0"/>
        <v>35</v>
      </c>
      <c r="E7" s="3"/>
      <c r="F7" s="3"/>
      <c r="G7" s="3"/>
      <c r="H7" s="3"/>
      <c r="I7" s="3"/>
      <c r="J7" s="3"/>
      <c r="K7" s="3"/>
      <c r="L7" s="3"/>
      <c r="M7" s="3"/>
    </row>
    <row r="8" spans="1:13" x14ac:dyDescent="0.45">
      <c r="A8" s="3"/>
      <c r="B8" s="30">
        <f>SUM(B5:B7)</f>
        <v>10</v>
      </c>
      <c r="C8" s="30">
        <f>SUM(C5:C7)</f>
        <v>17</v>
      </c>
      <c r="D8" s="29">
        <f>SUM(D5:D7)</f>
        <v>66</v>
      </c>
      <c r="E8" s="3"/>
      <c r="F8" s="3"/>
      <c r="G8" s="3"/>
      <c r="H8" s="3"/>
      <c r="I8" s="3"/>
      <c r="J8" s="3"/>
      <c r="K8" s="3"/>
      <c r="L8" s="3"/>
      <c r="M8" s="3"/>
    </row>
    <row r="9" spans="1:13" x14ac:dyDescent="0.4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45">
      <c r="A10" s="28" t="s">
        <v>24</v>
      </c>
      <c r="B10" s="3"/>
      <c r="C10" s="3"/>
      <c r="D10" s="3"/>
      <c r="E10" s="3"/>
      <c r="F10" s="3"/>
      <c r="G10" s="3"/>
      <c r="H10" s="3"/>
      <c r="I10" s="3"/>
      <c r="J10" s="21" t="s">
        <v>36</v>
      </c>
      <c r="K10" s="21">
        <f>(3*D8-B8*C8)/SQRT((3*42-100)*(3*107-289))</f>
        <v>0.97072534339415106</v>
      </c>
      <c r="L10" s="3"/>
      <c r="M10" s="3"/>
    </row>
    <row r="11" spans="1:13" x14ac:dyDescent="0.45">
      <c r="A11" s="21" t="s">
        <v>39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4097" r:id="rId3">
          <objectPr defaultSize="0" autoPict="0" r:id="rId4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8</xdr:col>
                <xdr:colOff>518160</xdr:colOff>
                <xdr:row>2</xdr:row>
                <xdr:rowOff>106680</xdr:rowOff>
              </to>
            </anchor>
          </objectPr>
        </oleObject>
      </mc:Choice>
      <mc:Fallback>
        <oleObject progId="Equation.3" shapeId="4097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úloha 1 - Korelace</vt:lpstr>
      <vt:lpstr>úloha 2 - Spearman</vt:lpstr>
      <vt:lpstr>úloha 3</vt:lpstr>
      <vt:lpstr>Úloha skripta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mielcova</dc:creator>
  <cp:lastModifiedBy>Jirka</cp:lastModifiedBy>
  <dcterms:created xsi:type="dcterms:W3CDTF">2015-11-02T10:10:21Z</dcterms:created>
  <dcterms:modified xsi:type="dcterms:W3CDTF">2022-10-26T12:04:28Z</dcterms:modified>
</cp:coreProperties>
</file>