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KONOMICKO MATEMATICKÉ METODY\"/>
    </mc:Choice>
  </mc:AlternateContent>
  <bookViews>
    <workbookView xWindow="360" yWindow="105" windowWidth="9720" windowHeight="6390" activeTab="8"/>
  </bookViews>
  <sheets>
    <sheet name=" Extrémy 1" sheetId="21" r:id="rId1"/>
    <sheet name="Extrémy 2" sheetId="24" r:id="rId2"/>
    <sheet name="Matice 1" sheetId="1" r:id="rId3"/>
    <sheet name="Matice2" sheetId="20" r:id="rId4"/>
    <sheet name="Úloha 1" sheetId="22" r:id="rId5"/>
    <sheet name="Úloha 2" sheetId="25" r:id="rId6"/>
    <sheet name="Úloha 3" sheetId="26" r:id="rId7"/>
    <sheet name="Úloha 4" sheetId="27" r:id="rId8"/>
    <sheet name="Úloha 5" sheetId="28" r:id="rId9"/>
  </sheets>
  <definedNames>
    <definedName name="A" localSheetId="3">Matice2!$B$3:$D$5</definedName>
    <definedName name="A">'Matice 1'!$B$3:$D$5</definedName>
    <definedName name="b" localSheetId="3">Matice2!$B$8:$B$11</definedName>
    <definedName name="b">'Matice 1'!$B$7:$B$9</definedName>
    <definedName name="solver_adj" localSheetId="1" hidden="1">'Extrémy 2'!$I$3</definedName>
    <definedName name="solver_adj" localSheetId="8" hidden="1">'Úloha 5'!$E$13:$F$13</definedName>
    <definedName name="solver_cvg" localSheetId="1" hidden="1">"0,0001"</definedName>
    <definedName name="solver_cvg" localSheetId="8" hidden="1">"0,0001"</definedName>
    <definedName name="solver_drv" localSheetId="1" hidden="1">1</definedName>
    <definedName name="solver_drv" localSheetId="8" hidden="1">1</definedName>
    <definedName name="solver_eng" localSheetId="1" hidden="1">1</definedName>
    <definedName name="solver_eng" localSheetId="8" hidden="1">1</definedName>
    <definedName name="solver_est" localSheetId="1" hidden="1">1</definedName>
    <definedName name="solver_est" localSheetId="8" hidden="1">1</definedName>
    <definedName name="solver_itr" localSheetId="1" hidden="1">2147483647</definedName>
    <definedName name="solver_itr" localSheetId="8" hidden="1">2147483647</definedName>
    <definedName name="solver_lhs1" localSheetId="1" hidden="1">'Extrémy 2'!$I$3</definedName>
    <definedName name="solver_lhs1" localSheetId="8" hidden="1">'Úloha 5'!$F$17</definedName>
    <definedName name="solver_lhs2" localSheetId="1" hidden="1">'Extrémy 2'!$I$3</definedName>
    <definedName name="solver_lhs2" localSheetId="8" hidden="1">'Úloha 5'!$F$18</definedName>
    <definedName name="solver_lhs3" localSheetId="8" hidden="1">'Úloha 5'!$F$19</definedName>
    <definedName name="solver_lhs4" localSheetId="8" hidden="1">'Úloha 5'!$F$20</definedName>
    <definedName name="solver_lhs5" localSheetId="8" hidden="1">'Úloha 5'!$F$21</definedName>
    <definedName name="solver_mip" localSheetId="1" hidden="1">2147483647</definedName>
    <definedName name="solver_mip" localSheetId="8" hidden="1">2147483647</definedName>
    <definedName name="solver_mni" localSheetId="1" hidden="1">30</definedName>
    <definedName name="solver_mni" localSheetId="8" hidden="1">30</definedName>
    <definedName name="solver_mrt" localSheetId="1" hidden="1">"0,075"</definedName>
    <definedName name="solver_mrt" localSheetId="8" hidden="1">"0,075"</definedName>
    <definedName name="solver_msl" localSheetId="1" hidden="1">2</definedName>
    <definedName name="solver_msl" localSheetId="8" hidden="1">2</definedName>
    <definedName name="solver_neg" localSheetId="1" hidden="1">1</definedName>
    <definedName name="solver_neg" localSheetId="8" hidden="1">1</definedName>
    <definedName name="solver_nod" localSheetId="1" hidden="1">2147483647</definedName>
    <definedName name="solver_nod" localSheetId="8" hidden="1">2147483647</definedName>
    <definedName name="solver_num" localSheetId="1" hidden="1">2</definedName>
    <definedName name="solver_num" localSheetId="8" hidden="1">5</definedName>
    <definedName name="solver_nwt" localSheetId="1" hidden="1">1</definedName>
    <definedName name="solver_nwt" localSheetId="8" hidden="1">1</definedName>
    <definedName name="solver_opt" localSheetId="1" hidden="1">'Extrémy 2'!$J$3</definedName>
    <definedName name="solver_opt" localSheetId="8" hidden="1">'Úloha 5'!$H$13</definedName>
    <definedName name="solver_pre" localSheetId="1" hidden="1">"0,000001"</definedName>
    <definedName name="solver_pre" localSheetId="8" hidden="1">"0,000001"</definedName>
    <definedName name="solver_rbv" localSheetId="1" hidden="1">1</definedName>
    <definedName name="solver_rbv" localSheetId="8" hidden="1">1</definedName>
    <definedName name="solver_rel1" localSheetId="1" hidden="1">1</definedName>
    <definedName name="solver_rel1" localSheetId="8" hidden="1">3</definedName>
    <definedName name="solver_rel2" localSheetId="1" hidden="1">3</definedName>
    <definedName name="solver_rel2" localSheetId="8" hidden="1">1</definedName>
    <definedName name="solver_rel3" localSheetId="8" hidden="1">1</definedName>
    <definedName name="solver_rel4" localSheetId="8" hidden="1">3</definedName>
    <definedName name="solver_rel5" localSheetId="8" hidden="1">1</definedName>
    <definedName name="solver_rhs1" localSheetId="1" hidden="1">5</definedName>
    <definedName name="solver_rhs1" localSheetId="8" hidden="1">'Úloha 5'!$G$17</definedName>
    <definedName name="solver_rhs2" localSheetId="1" hidden="1">0</definedName>
    <definedName name="solver_rhs2" localSheetId="8" hidden="1">'Úloha 5'!$G$18</definedName>
    <definedName name="solver_rhs3" localSheetId="8" hidden="1">'Úloha 5'!$G$19</definedName>
    <definedName name="solver_rhs4" localSheetId="8" hidden="1">'Úloha 5'!$G$20</definedName>
    <definedName name="solver_rhs5" localSheetId="8" hidden="1">'Úloha 5'!$G$21</definedName>
    <definedName name="solver_rlx" localSheetId="1" hidden="1">2</definedName>
    <definedName name="solver_rlx" localSheetId="8" hidden="1">2</definedName>
    <definedName name="solver_rsd" localSheetId="1" hidden="1">0</definedName>
    <definedName name="solver_rsd" localSheetId="8" hidden="1">0</definedName>
    <definedName name="solver_scl" localSheetId="1" hidden="1">1</definedName>
    <definedName name="solver_scl" localSheetId="8" hidden="1">1</definedName>
    <definedName name="solver_sho" localSheetId="1" hidden="1">2</definedName>
    <definedName name="solver_sho" localSheetId="8" hidden="1">2</definedName>
    <definedName name="solver_ssz" localSheetId="1" hidden="1">100</definedName>
    <definedName name="solver_ssz" localSheetId="8" hidden="1">100</definedName>
    <definedName name="solver_tim" localSheetId="1" hidden="1">2147483647</definedName>
    <definedName name="solver_tim" localSheetId="8" hidden="1">2147483647</definedName>
    <definedName name="solver_tol" localSheetId="1" hidden="1">0.01</definedName>
    <definedName name="solver_tol" localSheetId="8" hidden="1">0.01</definedName>
    <definedName name="solver_typ" localSheetId="1" hidden="1">1</definedName>
    <definedName name="solver_typ" localSheetId="8" hidden="1">1</definedName>
    <definedName name="solver_val" localSheetId="1" hidden="1">0</definedName>
    <definedName name="solver_val" localSheetId="8" hidden="1">0</definedName>
    <definedName name="solver_ver" localSheetId="1" hidden="1">3</definedName>
    <definedName name="solver_ver" localSheetId="8" hidden="1">3</definedName>
  </definedNames>
  <calcPr calcId="162913"/>
</workbook>
</file>

<file path=xl/calcChain.xml><?xml version="1.0" encoding="utf-8"?>
<calcChain xmlns="http://schemas.openxmlformats.org/spreadsheetml/2006/main">
  <c r="F21" i="28" l="1"/>
  <c r="F20" i="28"/>
  <c r="F19" i="28"/>
  <c r="F18" i="28"/>
  <c r="F17" i="28"/>
  <c r="H13" i="28"/>
  <c r="B11" i="27" l="1"/>
  <c r="E7" i="27"/>
  <c r="A17" i="26" l="1"/>
  <c r="F12" i="26"/>
  <c r="H23" i="20" l="1" a="1"/>
  <c r="H23" i="20"/>
  <c r="I23" i="20"/>
  <c r="J23" i="20"/>
  <c r="K23" i="20"/>
  <c r="H24" i="20"/>
  <c r="I24" i="20"/>
  <c r="J24" i="20"/>
  <c r="K24" i="20"/>
  <c r="H25" i="20"/>
  <c r="I25" i="20"/>
  <c r="J25" i="20"/>
  <c r="K25" i="20"/>
  <c r="H26" i="20"/>
  <c r="I26" i="20"/>
  <c r="J26" i="20"/>
  <c r="K26" i="20"/>
  <c r="B23" i="20" a="1"/>
  <c r="B23" i="20"/>
  <c r="C23" i="20"/>
  <c r="D23" i="20"/>
  <c r="E23" i="20"/>
  <c r="B24" i="20"/>
  <c r="C24" i="20"/>
  <c r="D24" i="20"/>
  <c r="E24" i="20"/>
  <c r="B25" i="20"/>
  <c r="C25" i="20"/>
  <c r="D25" i="20"/>
  <c r="E25" i="20"/>
  <c r="B26" i="20"/>
  <c r="C26" i="20"/>
  <c r="D26" i="20"/>
  <c r="E26" i="20"/>
  <c r="H18" i="20" a="1"/>
  <c r="H18" i="20"/>
  <c r="I18" i="20"/>
  <c r="J18" i="20"/>
  <c r="K18" i="20"/>
  <c r="H19" i="20"/>
  <c r="I19" i="20"/>
  <c r="J19" i="20"/>
  <c r="K19" i="20"/>
  <c r="H20" i="20"/>
  <c r="I20" i="20"/>
  <c r="J20" i="20"/>
  <c r="K20" i="20"/>
  <c r="H21" i="20"/>
  <c r="I21" i="20"/>
  <c r="J21" i="20"/>
  <c r="K21" i="20"/>
  <c r="B18" i="20" a="1"/>
  <c r="B18" i="20"/>
  <c r="C18" i="20"/>
  <c r="D18" i="20"/>
  <c r="E18" i="20"/>
  <c r="B19" i="20"/>
  <c r="C19" i="20"/>
  <c r="D19" i="20"/>
  <c r="E19" i="20"/>
  <c r="B20" i="20"/>
  <c r="C20" i="20"/>
  <c r="D20" i="20"/>
  <c r="E20" i="20"/>
  <c r="B21" i="20"/>
  <c r="C21" i="20"/>
  <c r="D21" i="20"/>
  <c r="E21" i="20"/>
  <c r="B13" i="20" a="1"/>
  <c r="B13" i="20"/>
  <c r="B14" i="20"/>
  <c r="B15" i="20"/>
  <c r="B16" i="20"/>
  <c r="J8" i="20" a="1"/>
  <c r="J8" i="20"/>
  <c r="J9" i="20"/>
  <c r="J10" i="20"/>
  <c r="J11" i="20"/>
  <c r="H3" i="20" a="1"/>
  <c r="H3" i="20"/>
  <c r="I3" i="20"/>
  <c r="J3" i="20"/>
  <c r="K3" i="20"/>
  <c r="H4" i="20"/>
  <c r="I4" i="20"/>
  <c r="J4" i="20"/>
  <c r="K4" i="20"/>
  <c r="H5" i="20"/>
  <c r="I5" i="20"/>
  <c r="J5" i="20"/>
  <c r="K5" i="20"/>
  <c r="H6" i="20"/>
  <c r="I6" i="20"/>
  <c r="J6" i="20"/>
  <c r="K6" i="20"/>
  <c r="G19" i="1" a="1"/>
  <c r="G19" i="1"/>
  <c r="H19" i="1"/>
  <c r="I19" i="1"/>
  <c r="G20" i="1"/>
  <c r="H20" i="1"/>
  <c r="I20" i="1"/>
  <c r="G21" i="1"/>
  <c r="H21" i="1"/>
  <c r="I21" i="1"/>
  <c r="B19" i="1" a="1"/>
  <c r="B19" i="1"/>
  <c r="C19" i="1"/>
  <c r="D19" i="1"/>
  <c r="B20" i="1"/>
  <c r="C20" i="1"/>
  <c r="D20" i="1"/>
  <c r="B21" i="1"/>
  <c r="C21" i="1"/>
  <c r="D21" i="1"/>
  <c r="G15" i="1" a="1"/>
  <c r="G15" i="1"/>
  <c r="H15" i="1"/>
  <c r="I15" i="1"/>
  <c r="G16" i="1"/>
  <c r="H16" i="1"/>
  <c r="I16" i="1"/>
  <c r="G17" i="1"/>
  <c r="H17" i="1"/>
  <c r="I17" i="1"/>
  <c r="B15" i="1" a="1"/>
  <c r="B15" i="1"/>
  <c r="C15" i="1"/>
  <c r="D15" i="1"/>
  <c r="B16" i="1"/>
  <c r="C16" i="1"/>
  <c r="D16" i="1"/>
  <c r="B17" i="1"/>
  <c r="C17" i="1"/>
  <c r="D17" i="1"/>
  <c r="B11" i="1" a="1"/>
  <c r="B11" i="1"/>
  <c r="B12" i="1"/>
  <c r="B13" i="1"/>
  <c r="I7" i="1" a="1"/>
  <c r="I7" i="1"/>
  <c r="I8" i="1"/>
  <c r="I9" i="1"/>
  <c r="G3" i="1" a="1"/>
  <c r="G3" i="1"/>
  <c r="H3" i="1"/>
  <c r="I3" i="1"/>
  <c r="G4" i="1"/>
  <c r="H4" i="1"/>
  <c r="I4" i="1"/>
  <c r="G5" i="1"/>
  <c r="H5" i="1"/>
  <c r="I5" i="1"/>
  <c r="J3" i="24"/>
  <c r="E8" i="21" l="1"/>
  <c r="E7" i="21"/>
  <c r="B205" i="21"/>
  <c r="B206" i="21"/>
  <c r="A206" i="21"/>
  <c r="A115" i="21"/>
  <c r="A116" i="21"/>
  <c r="B7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6" i="21"/>
  <c r="A117" i="21" l="1"/>
  <c r="B116" i="21"/>
  <c r="A7" i="2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7" i="21" s="1"/>
  <c r="A118" i="21" l="1"/>
  <c r="B117" i="21"/>
  <c r="A108" i="21"/>
  <c r="A119" i="21" l="1"/>
  <c r="B118" i="21"/>
  <c r="A109" i="21"/>
  <c r="B119" i="21" l="1"/>
  <c r="A120" i="21"/>
  <c r="A110" i="21"/>
  <c r="A121" i="21" l="1"/>
  <c r="B120" i="21"/>
  <c r="A111" i="21"/>
  <c r="A122" i="21" l="1"/>
  <c r="B121" i="21"/>
  <c r="A112" i="21"/>
  <c r="A123" i="21" l="1"/>
  <c r="B122" i="21"/>
  <c r="A113" i="21"/>
  <c r="B123" i="21" l="1"/>
  <c r="A124" i="21"/>
  <c r="A114" i="21"/>
  <c r="A125" i="21" l="1"/>
  <c r="B124" i="21"/>
  <c r="A126" i="21" l="1"/>
  <c r="B125" i="21"/>
  <c r="A127" i="21" l="1"/>
  <c r="B127" i="21" l="1"/>
  <c r="A128" i="21"/>
  <c r="A129" i="21" l="1"/>
  <c r="B128" i="21"/>
  <c r="A130" i="21" l="1"/>
  <c r="B129" i="21"/>
  <c r="A131" i="21" l="1"/>
  <c r="B130" i="21"/>
  <c r="B131" i="21" l="1"/>
  <c r="A132" i="21"/>
  <c r="A133" i="21" l="1"/>
  <c r="B132" i="21"/>
  <c r="A134" i="21" l="1"/>
  <c r="B133" i="21"/>
  <c r="A135" i="21" l="1"/>
  <c r="B134" i="21"/>
  <c r="B135" i="21" l="1"/>
  <c r="A136" i="21"/>
  <c r="A137" i="21" l="1"/>
  <c r="A138" i="21" l="1"/>
  <c r="B137" i="21"/>
  <c r="A139" i="21" l="1"/>
  <c r="B138" i="21"/>
  <c r="B139" i="21" l="1"/>
  <c r="A140" i="21"/>
  <c r="A141" i="21" l="1"/>
  <c r="B140" i="21"/>
  <c r="A142" i="21" l="1"/>
  <c r="B141" i="21"/>
  <c r="A143" i="21" l="1"/>
  <c r="B142" i="21"/>
  <c r="B143" i="21" l="1"/>
  <c r="A144" i="21"/>
  <c r="A145" i="21" l="1"/>
  <c r="B144" i="21"/>
  <c r="A146" i="21" l="1"/>
  <c r="B145" i="21"/>
  <c r="A147" i="21" l="1"/>
  <c r="B146" i="21"/>
  <c r="B147" i="21" l="1"/>
  <c r="A148" i="21"/>
  <c r="A149" i="21" l="1"/>
  <c r="B148" i="21"/>
  <c r="A150" i="21" l="1"/>
  <c r="B149" i="21"/>
  <c r="A151" i="21" l="1"/>
  <c r="B150" i="21"/>
  <c r="B151" i="21" l="1"/>
  <c r="A152" i="21"/>
  <c r="A153" i="21" l="1"/>
  <c r="B152" i="21"/>
  <c r="A154" i="21" l="1"/>
  <c r="B153" i="21"/>
  <c r="A155" i="21" l="1"/>
  <c r="B154" i="21"/>
  <c r="B155" i="21" l="1"/>
  <c r="A156" i="21"/>
  <c r="A157" i="21" l="1"/>
  <c r="B156" i="21"/>
  <c r="A158" i="21" l="1"/>
  <c r="B157" i="21"/>
  <c r="A159" i="21" l="1"/>
  <c r="B158" i="21"/>
  <c r="B159" i="21" l="1"/>
  <c r="A160" i="21"/>
  <c r="A161" i="21" l="1"/>
  <c r="B160" i="21"/>
  <c r="A162" i="21" l="1"/>
  <c r="B161" i="21"/>
  <c r="A163" i="21" l="1"/>
  <c r="B162" i="21"/>
  <c r="B163" i="21" l="1"/>
  <c r="A164" i="21"/>
  <c r="A165" i="21" l="1"/>
  <c r="B164" i="21"/>
  <c r="A166" i="21" l="1"/>
  <c r="B165" i="21"/>
  <c r="A167" i="21" l="1"/>
  <c r="B166" i="21"/>
  <c r="B167" i="21" l="1"/>
  <c r="A168" i="21"/>
  <c r="A169" i="21" l="1"/>
  <c r="B168" i="21"/>
  <c r="A170" i="21" l="1"/>
  <c r="B169" i="21"/>
  <c r="A171" i="21" l="1"/>
  <c r="B170" i="21"/>
  <c r="B171" i="21" l="1"/>
  <c r="A172" i="21"/>
  <c r="A173" i="21" l="1"/>
  <c r="B172" i="21"/>
  <c r="A174" i="21" l="1"/>
  <c r="B173" i="21"/>
  <c r="A175" i="21" l="1"/>
  <c r="B174" i="21"/>
  <c r="B175" i="21" l="1"/>
  <c r="A176" i="21"/>
  <c r="A177" i="21" l="1"/>
  <c r="B176" i="21"/>
  <c r="A178" i="21" l="1"/>
  <c r="B177" i="21"/>
  <c r="A179" i="21" l="1"/>
  <c r="B178" i="21"/>
  <c r="B179" i="21" l="1"/>
  <c r="A180" i="21"/>
  <c r="A181" i="21" l="1"/>
  <c r="B180" i="21"/>
  <c r="A182" i="21" l="1"/>
  <c r="B181" i="21"/>
  <c r="A183" i="21" l="1"/>
  <c r="B182" i="21"/>
  <c r="B183" i="21" l="1"/>
  <c r="A184" i="21"/>
  <c r="A185" i="21" l="1"/>
  <c r="B184" i="21"/>
  <c r="A186" i="21" l="1"/>
  <c r="B185" i="21"/>
  <c r="A187" i="21" l="1"/>
  <c r="B186" i="21"/>
  <c r="B187" i="21" l="1"/>
  <c r="A188" i="21"/>
  <c r="A189" i="21" l="1"/>
  <c r="B188" i="21"/>
  <c r="A190" i="21" l="1"/>
  <c r="B189" i="21"/>
  <c r="A191" i="21" l="1"/>
  <c r="B190" i="21"/>
  <c r="B191" i="21" l="1"/>
  <c r="A192" i="21"/>
  <c r="A193" i="21" l="1"/>
  <c r="B192" i="21"/>
  <c r="A194" i="21" l="1"/>
  <c r="B193" i="21"/>
  <c r="A195" i="21" l="1"/>
  <c r="B194" i="21"/>
  <c r="B195" i="21" l="1"/>
  <c r="A196" i="21"/>
  <c r="A197" i="21" l="1"/>
  <c r="B196" i="21"/>
  <c r="A198" i="21" l="1"/>
  <c r="B197" i="21"/>
  <c r="A199" i="21" l="1"/>
  <c r="B198" i="21"/>
  <c r="B199" i="21" l="1"/>
  <c r="A200" i="21"/>
  <c r="A201" i="21" l="1"/>
  <c r="B200" i="21"/>
  <c r="A202" i="21" l="1"/>
  <c r="B201" i="21"/>
  <c r="A203" i="21" l="1"/>
  <c r="B202" i="21"/>
  <c r="B203" i="21" l="1"/>
  <c r="A204" i="21"/>
  <c r="A205" i="21" l="1"/>
  <c r="B204" i="21"/>
</calcChain>
</file>

<file path=xl/sharedStrings.xml><?xml version="1.0" encoding="utf-8"?>
<sst xmlns="http://schemas.openxmlformats.org/spreadsheetml/2006/main" count="107" uniqueCount="71">
  <si>
    <t>A=</t>
  </si>
  <si>
    <t>b=</t>
  </si>
  <si>
    <t xml:space="preserve"> x   =</t>
  </si>
  <si>
    <t>Operace s maticemi</t>
  </si>
  <si>
    <r>
      <t>x</t>
    </r>
    <r>
      <rPr>
        <i/>
        <vertAlign val="subscript"/>
        <sz val="10"/>
        <rFont val="Arial CE"/>
      </rPr>
      <t>1</t>
    </r>
  </si>
  <si>
    <r>
      <t>x</t>
    </r>
    <r>
      <rPr>
        <i/>
        <vertAlign val="subscript"/>
        <sz val="10"/>
        <rFont val="Arial CE"/>
      </rPr>
      <t>2</t>
    </r>
  </si>
  <si>
    <r>
      <t>x</t>
    </r>
    <r>
      <rPr>
        <i/>
        <vertAlign val="subscript"/>
        <sz val="10"/>
        <rFont val="Arial CE"/>
      </rPr>
      <t>3</t>
    </r>
  </si>
  <si>
    <r>
      <t>A</t>
    </r>
    <r>
      <rPr>
        <i/>
        <vertAlign val="superscript"/>
        <sz val="10"/>
        <rFont val="Arial CE"/>
      </rPr>
      <t>-1</t>
    </r>
    <r>
      <rPr>
        <i/>
        <sz val="10"/>
        <rFont val="Arial CE"/>
      </rPr>
      <t xml:space="preserve">b   = </t>
    </r>
  </si>
  <si>
    <r>
      <t>A</t>
    </r>
    <r>
      <rPr>
        <i/>
        <vertAlign val="superscript"/>
        <sz val="10"/>
        <rFont val="Arial CE"/>
      </rPr>
      <t>-1</t>
    </r>
    <r>
      <rPr>
        <i/>
        <sz val="10"/>
        <rFont val="Arial CE"/>
      </rPr>
      <t xml:space="preserve">   = </t>
    </r>
  </si>
  <si>
    <r>
      <t>A</t>
    </r>
    <r>
      <rPr>
        <i/>
        <vertAlign val="superscript"/>
        <sz val="10"/>
        <rFont val="Arial CE"/>
      </rPr>
      <t>T</t>
    </r>
    <r>
      <rPr>
        <i/>
        <sz val="10"/>
        <rFont val="Arial CE"/>
      </rPr>
      <t xml:space="preserve">   = </t>
    </r>
  </si>
  <si>
    <r>
      <t>A</t>
    </r>
    <r>
      <rPr>
        <i/>
        <vertAlign val="superscript"/>
        <sz val="10"/>
        <rFont val="Arial CE"/>
      </rPr>
      <t>-1</t>
    </r>
    <r>
      <rPr>
        <i/>
        <sz val="10"/>
        <rFont val="Arial CE"/>
      </rPr>
      <t xml:space="preserve">*A  = </t>
    </r>
  </si>
  <si>
    <r>
      <t>(A</t>
    </r>
    <r>
      <rPr>
        <i/>
        <vertAlign val="superscript"/>
        <sz val="10"/>
        <rFont val="Arial CE"/>
      </rPr>
      <t>-1</t>
    </r>
    <r>
      <rPr>
        <i/>
        <sz val="10"/>
        <rFont val="Arial CE"/>
      </rPr>
      <t>)</t>
    </r>
    <r>
      <rPr>
        <i/>
        <vertAlign val="superscript"/>
        <sz val="10"/>
        <rFont val="Arial CE"/>
      </rPr>
      <t xml:space="preserve">-1 </t>
    </r>
    <r>
      <rPr>
        <i/>
        <sz val="10"/>
        <rFont val="Arial CE"/>
      </rPr>
      <t xml:space="preserve">= </t>
    </r>
  </si>
  <si>
    <r>
      <t>A*A</t>
    </r>
    <r>
      <rPr>
        <i/>
        <vertAlign val="superscript"/>
        <sz val="10"/>
        <rFont val="Arial CE"/>
      </rPr>
      <t>-1</t>
    </r>
    <r>
      <rPr>
        <i/>
        <sz val="10"/>
        <rFont val="Arial CE"/>
      </rPr>
      <t xml:space="preserve">  = </t>
    </r>
  </si>
  <si>
    <t>Zkouška:</t>
  </si>
  <si>
    <r>
      <rPr>
        <i/>
        <sz val="10"/>
        <rFont val="Arial CE"/>
      </rPr>
      <t>Ax</t>
    </r>
    <r>
      <rPr>
        <sz val="10"/>
        <rFont val="Arial CE"/>
        <charset val="238"/>
      </rPr>
      <t>=</t>
    </r>
  </si>
  <si>
    <t>Operace s maticemi 2</t>
  </si>
  <si>
    <r>
      <t>x</t>
    </r>
    <r>
      <rPr>
        <i/>
        <vertAlign val="subscript"/>
        <sz val="10"/>
        <rFont val="Arial CE"/>
      </rPr>
      <t>4</t>
    </r>
  </si>
  <si>
    <r>
      <t>(A</t>
    </r>
    <r>
      <rPr>
        <i/>
        <vertAlign val="superscript"/>
        <sz val="10"/>
        <rFont val="Arial CE"/>
      </rPr>
      <t>-1</t>
    </r>
    <r>
      <rPr>
        <i/>
        <sz val="10"/>
        <rFont val="Arial CE"/>
      </rPr>
      <t>)</t>
    </r>
    <r>
      <rPr>
        <i/>
        <vertAlign val="superscript"/>
        <sz val="10"/>
        <rFont val="Arial CE"/>
      </rPr>
      <t>-1</t>
    </r>
    <r>
      <rPr>
        <i/>
        <sz val="10"/>
        <rFont val="Arial CE"/>
      </rPr>
      <t xml:space="preserve"> = </t>
    </r>
  </si>
  <si>
    <t>f(x)</t>
  </si>
  <si>
    <t>x</t>
  </si>
  <si>
    <t xml:space="preserve">Cílová funkce: </t>
  </si>
  <si>
    <t>2x+3y</t>
  </si>
  <si>
    <t>Podmínky:</t>
  </si>
  <si>
    <t>x+y&lt;=10</t>
  </si>
  <si>
    <t>x&gt;0</t>
  </si>
  <si>
    <t>y&gt;0</t>
  </si>
  <si>
    <t>Najděte graficky maximum funkce 2x+3y za podmínek x,y &gt;= 0, x+y&lt;=10 a x&gt;=y</t>
  </si>
  <si>
    <t>x&gt;=y</t>
  </si>
  <si>
    <t>Maximum:</t>
  </si>
  <si>
    <t>Najděte maximum funkce y = x^2-5 na intervalu [0,5] pomocí Řešitele</t>
  </si>
  <si>
    <t>Max:</t>
  </si>
  <si>
    <t>x+2y</t>
  </si>
  <si>
    <t>x+y&lt;=100</t>
  </si>
  <si>
    <t>max:</t>
  </si>
  <si>
    <t>min:</t>
  </si>
  <si>
    <t>x = 2 a x = 3 nepatří do definičního oboru</t>
  </si>
  <si>
    <t>Nalezněte extrémy funkce f(x) na intervalu [-10 , 10]</t>
  </si>
  <si>
    <t>Příprava pro řešitele:</t>
  </si>
  <si>
    <t>x=5</t>
  </si>
  <si>
    <t>y=5</t>
  </si>
  <si>
    <t>Cílová funkce:</t>
  </si>
  <si>
    <t>Najděte graficky maximum funkce x+2y za podmínek x,y &gt;= 0, x+y&lt;=100 a 2x&lt;=y</t>
  </si>
  <si>
    <t>2x&lt;=y</t>
  </si>
  <si>
    <t>x=0</t>
  </si>
  <si>
    <t>y=100</t>
  </si>
  <si>
    <t>Řešte pomocí Řešitele:</t>
  </si>
  <si>
    <t>x1</t>
  </si>
  <si>
    <t>x2</t>
  </si>
  <si>
    <t>x3</t>
  </si>
  <si>
    <t>x4</t>
  </si>
  <si>
    <t>L</t>
  </si>
  <si>
    <t>P</t>
  </si>
  <si>
    <t>Najděte maximum funkce x*y*z za podmínek nezápornosti a x+y+z&lt;=12</t>
  </si>
  <si>
    <t>y</t>
  </si>
  <si>
    <t>z</t>
  </si>
  <si>
    <t>cílová f</t>
  </si>
  <si>
    <t>podmínky</t>
  </si>
  <si>
    <t>V dílně firmy specializované na stavební materiály je možné vyrábět čtvercové a obdélníkové pláty.</t>
  </si>
  <si>
    <t>Na čtvercový je potřeba 2 kg speciální hmoty, na obdélníkový 1 kg hmoty, ve skladu je k dispozici celkem 6 000 kg této hmoty.</t>
  </si>
  <si>
    <t>Na odlití a opracování čtvercového i obdélníkové plátu je třeba 1 hodina práce zaměstnance, celkem je k dispozici 4 000 hodin.</t>
  </si>
  <si>
    <t>Odběratel požaduje alespoň 500 kusů čtvercových plátů a alespoň 1 000 kusů obdélníkových plátů, pak se zaručuje odebrat jakékoli množství čtvercových plátů a až 3 000 obdélníkových plátů.</t>
  </si>
  <si>
    <t>Pokud dílna odběrateli prodá všechny vyrobené pláty za smluvené ceny, má z výroby jednoho čtvercového plátu zisk 400 Kč a z jednoho obdélníkového plátu 600 Kč.</t>
  </si>
  <si>
    <t>Stanovte výrobní program, který zaručí za daných podmínek nejvyšší možný zisk.</t>
  </si>
  <si>
    <t>0≤x+y≤4000</t>
  </si>
  <si>
    <t>x≥500</t>
  </si>
  <si>
    <t>1000≤y≤3000</t>
  </si>
  <si>
    <t>Zisk: Z=400x+600y</t>
  </si>
  <si>
    <t>x - čtvercové, y - obdélníkové.</t>
  </si>
  <si>
    <t>Podmínky: 0≤2x+y≤6000</t>
  </si>
  <si>
    <t>cíl. Funkce</t>
  </si>
  <si>
    <t xml:space="preserve">podmínky: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</si>
</sst>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b/>
      <sz val="10"/>
      <name val="Arial CE"/>
    </font>
    <font>
      <i/>
      <sz val="10"/>
      <name val="Arial CE"/>
    </font>
    <font>
      <i/>
      <vertAlign val="subscript"/>
      <sz val="10"/>
      <name val="Arial CE"/>
    </font>
    <font>
      <i/>
      <vertAlign val="superscript"/>
      <sz val="10"/>
      <name val="Arial CE"/>
    </font>
    <font>
      <b/>
      <sz val="12"/>
      <name val="Arial CE"/>
    </font>
    <font>
      <b/>
      <sz val="10"/>
      <name val="Arial CE"/>
      <charset val="238"/>
    </font>
    <font>
      <sz val="10"/>
      <name val="Arial CE"/>
    </font>
    <font>
      <sz val="16"/>
      <name val="Arial CE"/>
      <charset val="238"/>
    </font>
    <font>
      <sz val="12"/>
      <color theme="1"/>
      <name val="Calibri"/>
      <family val="2"/>
      <charset val="238"/>
      <scheme val="minor"/>
    </font>
    <font>
      <sz val="12"/>
      <name val="Arial CE"/>
      <charset val="238"/>
    </font>
    <font>
      <b/>
      <sz val="12"/>
      <name val="Arial CE"/>
      <charset val="238"/>
    </font>
    <font>
      <sz val="12"/>
      <name val="Times New Roman"/>
      <family val="1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64">
    <xf numFmtId="0" fontId="0" fillId="0" borderId="0" xfId="0"/>
    <xf numFmtId="0" fontId="0" fillId="0" borderId="0" xfId="0" applyBorder="1"/>
    <xf numFmtId="0" fontId="5" fillId="0" borderId="0" xfId="0" applyFont="1"/>
    <xf numFmtId="0" fontId="5" fillId="0" borderId="0" xfId="0" applyFont="1" applyAlignment="1">
      <alignment horizontal="right"/>
    </xf>
    <xf numFmtId="0" fontId="8" fillId="0" borderId="0" xfId="0" applyFont="1"/>
    <xf numFmtId="0" fontId="10" fillId="0" borderId="0" xfId="0" applyFont="1"/>
    <xf numFmtId="0" fontId="0" fillId="4" borderId="1" xfId="0" applyFill="1" applyBorder="1"/>
    <xf numFmtId="0" fontId="5" fillId="0" borderId="0" xfId="0" applyFont="1" applyAlignment="1">
      <alignment horizontal="center"/>
    </xf>
    <xf numFmtId="0" fontId="2" fillId="0" borderId="0" xfId="1"/>
    <xf numFmtId="0" fontId="11" fillId="0" borderId="0" xfId="1" applyFont="1"/>
    <xf numFmtId="0" fontId="9" fillId="0" borderId="1" xfId="1" applyFont="1" applyBorder="1" applyAlignment="1">
      <alignment horizontal="center"/>
    </xf>
    <xf numFmtId="0" fontId="2" fillId="0" borderId="1" xfId="1" applyBorder="1" applyAlignment="1">
      <alignment horizontal="center"/>
    </xf>
    <xf numFmtId="0" fontId="2" fillId="4" borderId="1" xfId="1" applyFill="1" applyBorder="1" applyAlignment="1">
      <alignment horizontal="center"/>
    </xf>
    <xf numFmtId="0" fontId="1" fillId="0" borderId="0" xfId="1" applyFont="1"/>
    <xf numFmtId="0" fontId="12" fillId="0" borderId="0" xfId="1" applyFont="1"/>
    <xf numFmtId="0" fontId="13" fillId="0" borderId="0" xfId="0" applyFont="1"/>
    <xf numFmtId="0" fontId="13" fillId="4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3" fillId="0" borderId="0" xfId="0" applyFont="1" applyFill="1"/>
    <xf numFmtId="0" fontId="4" fillId="4" borderId="1" xfId="0" applyFont="1" applyFill="1" applyBorder="1"/>
    <xf numFmtId="0" fontId="13" fillId="2" borderId="0" xfId="0" applyFont="1" applyFill="1"/>
    <xf numFmtId="0" fontId="13" fillId="5" borderId="0" xfId="0" applyFont="1" applyFill="1"/>
    <xf numFmtId="0" fontId="13" fillId="4" borderId="0" xfId="0" applyFont="1" applyFill="1"/>
    <xf numFmtId="0" fontId="13" fillId="0" borderId="0" xfId="0" applyFont="1" applyFill="1" applyAlignment="1">
      <alignment horizontal="left"/>
    </xf>
    <xf numFmtId="0" fontId="0" fillId="2" borderId="0" xfId="0" applyFill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0" borderId="0" xfId="0" applyFont="1"/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13" xfId="0" applyFont="1" applyBorder="1" applyAlignment="1">
      <alignment horizontal="center"/>
    </xf>
    <xf numFmtId="0" fontId="4" fillId="6" borderId="10" xfId="0" applyFont="1" applyFill="1" applyBorder="1" applyAlignment="1">
      <alignment horizontal="center"/>
    </xf>
    <xf numFmtId="0" fontId="4" fillId="6" borderId="11" xfId="0" applyFont="1" applyFill="1" applyBorder="1" applyAlignment="1">
      <alignment horizontal="center"/>
    </xf>
    <xf numFmtId="0" fontId="4" fillId="6" borderId="12" xfId="0" applyFont="1" applyFill="1" applyBorder="1" applyAlignment="1">
      <alignment horizontal="center"/>
    </xf>
    <xf numFmtId="0" fontId="4" fillId="4" borderId="14" xfId="0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/>
    <xf numFmtId="0" fontId="14" fillId="4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13" fillId="7" borderId="0" xfId="0" applyFont="1" applyFill="1" applyAlignment="1">
      <alignment horizontal="center"/>
    </xf>
    <xf numFmtId="0" fontId="15" fillId="0" borderId="0" xfId="0" applyFont="1"/>
    <xf numFmtId="0" fontId="9" fillId="8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0" fillId="4" borderId="0" xfId="0" applyFill="1" applyAlignment="1">
      <alignment horizontal="center"/>
    </xf>
    <xf numFmtId="0" fontId="9" fillId="0" borderId="0" xfId="0" applyFont="1" applyFill="1" applyAlignment="1">
      <alignment horizontal="center"/>
    </xf>
    <xf numFmtId="0" fontId="0" fillId="2" borderId="0" xfId="0" applyFill="1" applyAlignment="1">
      <alignment horizontal="center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247650</xdr:colOff>
          <xdr:row>1</xdr:row>
          <xdr:rowOff>76200</xdr:rowOff>
        </xdr:from>
        <xdr:to>
          <xdr:col>7</xdr:col>
          <xdr:colOff>295275</xdr:colOff>
          <xdr:row>4</xdr:row>
          <xdr:rowOff>57150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83821</xdr:colOff>
      <xdr:row>1</xdr:row>
      <xdr:rowOff>121920</xdr:rowOff>
    </xdr:from>
    <xdr:to>
      <xdr:col>14</xdr:col>
      <xdr:colOff>238876</xdr:colOff>
      <xdr:row>33</xdr:row>
      <xdr:rowOff>106680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541" y="312420"/>
          <a:ext cx="6251055" cy="56235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518160</xdr:colOff>
      <xdr:row>1</xdr:row>
      <xdr:rowOff>182880</xdr:rowOff>
    </xdr:from>
    <xdr:to>
      <xdr:col>11</xdr:col>
      <xdr:colOff>480060</xdr:colOff>
      <xdr:row>30</xdr:row>
      <xdr:rowOff>55072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5560" y="373380"/>
          <a:ext cx="5448300" cy="49852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476250</xdr:colOff>
          <xdr:row>1</xdr:row>
          <xdr:rowOff>38100</xdr:rowOff>
        </xdr:from>
        <xdr:to>
          <xdr:col>7</xdr:col>
          <xdr:colOff>76200</xdr:colOff>
          <xdr:row>9</xdr:row>
          <xdr:rowOff>9525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Relationship Id="rId4" Type="http://schemas.openxmlformats.org/officeDocument/2006/relationships/image" Target="../media/image4.w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workbookViewId="0"/>
  </sheetViews>
  <sheetFormatPr defaultColWidth="9.140625" defaultRowHeight="15" x14ac:dyDescent="0.25"/>
  <cols>
    <col min="1" max="4" width="9.140625" style="8"/>
    <col min="5" max="5" width="16" style="8" bestFit="1" customWidth="1"/>
    <col min="6" max="16384" width="9.140625" style="8"/>
  </cols>
  <sheetData>
    <row r="1" spans="1:9" ht="15.75" x14ac:dyDescent="0.25">
      <c r="A1" s="14" t="s">
        <v>36</v>
      </c>
    </row>
    <row r="3" spans="1:9" ht="20.25" x14ac:dyDescent="0.3">
      <c r="A3" s="9"/>
      <c r="B3" s="9"/>
      <c r="I3" s="13" t="s">
        <v>35</v>
      </c>
    </row>
    <row r="5" spans="1:9" x14ac:dyDescent="0.25">
      <c r="A5" s="10" t="s">
        <v>19</v>
      </c>
      <c r="B5" s="10" t="s">
        <v>18</v>
      </c>
    </row>
    <row r="6" spans="1:9" x14ac:dyDescent="0.25">
      <c r="A6" s="11">
        <v>-10</v>
      </c>
      <c r="B6" s="12">
        <f>(A6*A6-1)/(A6*A6-5*A6+6)</f>
        <v>0.63461538461538458</v>
      </c>
    </row>
    <row r="7" spans="1:9" x14ac:dyDescent="0.25">
      <c r="A7" s="11">
        <f t="shared" ref="A7:A38" si="0">A6+0.1</f>
        <v>-9.9</v>
      </c>
      <c r="B7" s="12">
        <f t="shared" ref="B7:B70" si="1">(A7*A7-1)/(A7*A7-5*A7+6)</f>
        <v>0.63194580157644464</v>
      </c>
      <c r="D7" s="13" t="s">
        <v>33</v>
      </c>
      <c r="E7" s="8">
        <f>MAX(B6:B206)</f>
        <v>78.272727272726485</v>
      </c>
    </row>
    <row r="8" spans="1:9" x14ac:dyDescent="0.25">
      <c r="A8" s="11">
        <f t="shared" si="0"/>
        <v>-9.8000000000000007</v>
      </c>
      <c r="B8" s="12">
        <f t="shared" si="1"/>
        <v>0.62923728813559332</v>
      </c>
      <c r="D8" s="13" t="s">
        <v>34</v>
      </c>
      <c r="E8" s="8">
        <f>MIN(B6:B206)</f>
        <v>-82.333333333333542</v>
      </c>
    </row>
    <row r="9" spans="1:9" x14ac:dyDescent="0.25">
      <c r="A9" s="11">
        <f t="shared" si="0"/>
        <v>-9.7000000000000011</v>
      </c>
      <c r="B9" s="12">
        <f t="shared" si="1"/>
        <v>0.62648899656773671</v>
      </c>
    </row>
    <row r="10" spans="1:9" x14ac:dyDescent="0.25">
      <c r="A10" s="11">
        <f t="shared" si="0"/>
        <v>-9.6000000000000014</v>
      </c>
      <c r="B10" s="12">
        <f t="shared" si="1"/>
        <v>0.6237000547345376</v>
      </c>
    </row>
    <row r="11" spans="1:9" x14ac:dyDescent="0.25">
      <c r="A11" s="11">
        <f t="shared" si="0"/>
        <v>-9.5000000000000018</v>
      </c>
      <c r="B11" s="12">
        <f t="shared" si="1"/>
        <v>0.62086956521739134</v>
      </c>
    </row>
    <row r="12" spans="1:9" x14ac:dyDescent="0.25">
      <c r="A12" s="11">
        <f t="shared" si="0"/>
        <v>-9.4000000000000021</v>
      </c>
      <c r="B12" s="12">
        <f t="shared" si="1"/>
        <v>0.61799660441426141</v>
      </c>
    </row>
    <row r="13" spans="1:9" x14ac:dyDescent="0.25">
      <c r="A13" s="11">
        <f t="shared" si="0"/>
        <v>-9.3000000000000025</v>
      </c>
      <c r="B13" s="12">
        <f t="shared" si="1"/>
        <v>0.61508022159867626</v>
      </c>
    </row>
    <row r="14" spans="1:9" x14ac:dyDescent="0.25">
      <c r="A14" s="11">
        <f t="shared" si="0"/>
        <v>-9.2000000000000028</v>
      </c>
      <c r="B14" s="12">
        <f t="shared" si="1"/>
        <v>0.61211943793911017</v>
      </c>
    </row>
    <row r="15" spans="1:9" x14ac:dyDescent="0.25">
      <c r="A15" s="11">
        <f t="shared" si="0"/>
        <v>-9.1000000000000032</v>
      </c>
      <c r="B15" s="12">
        <f t="shared" si="1"/>
        <v>0.60911324547688206</v>
      </c>
    </row>
    <row r="16" spans="1:9" x14ac:dyDescent="0.25">
      <c r="A16" s="11">
        <f t="shared" si="0"/>
        <v>-9.0000000000000036</v>
      </c>
      <c r="B16" s="12">
        <f t="shared" si="1"/>
        <v>0.60606060606060619</v>
      </c>
    </row>
    <row r="17" spans="1:2" x14ac:dyDescent="0.25">
      <c r="A17" s="11">
        <f t="shared" si="0"/>
        <v>-8.9000000000000039</v>
      </c>
      <c r="B17" s="12">
        <f t="shared" si="1"/>
        <v>0.60296045023514</v>
      </c>
    </row>
    <row r="18" spans="1:2" x14ac:dyDescent="0.25">
      <c r="A18" s="11">
        <f t="shared" si="0"/>
        <v>-8.8000000000000043</v>
      </c>
      <c r="B18" s="12">
        <f t="shared" si="1"/>
        <v>0.59981167608286268</v>
      </c>
    </row>
    <row r="19" spans="1:2" x14ac:dyDescent="0.25">
      <c r="A19" s="11">
        <f t="shared" si="0"/>
        <v>-8.7000000000000046</v>
      </c>
      <c r="B19" s="12">
        <f t="shared" si="1"/>
        <v>0.5966131480150173</v>
      </c>
    </row>
    <row r="20" spans="1:2" x14ac:dyDescent="0.25">
      <c r="A20" s="11">
        <f t="shared" si="0"/>
        <v>-8.600000000000005</v>
      </c>
      <c r="B20" s="12">
        <f t="shared" si="1"/>
        <v>0.59336369551073531</v>
      </c>
    </row>
    <row r="21" spans="1:2" x14ac:dyDescent="0.25">
      <c r="A21" s="11">
        <f t="shared" si="0"/>
        <v>-8.5000000000000053</v>
      </c>
      <c r="B21" s="12">
        <f t="shared" si="1"/>
        <v>0.59006211180124235</v>
      </c>
    </row>
    <row r="22" spans="1:2" x14ac:dyDescent="0.25">
      <c r="A22" s="11">
        <f t="shared" si="0"/>
        <v>-8.4000000000000057</v>
      </c>
      <c r="B22" s="12">
        <f t="shared" si="1"/>
        <v>0.58670715249662642</v>
      </c>
    </row>
    <row r="23" spans="1:2" x14ac:dyDescent="0.25">
      <c r="A23" s="11">
        <f t="shared" si="0"/>
        <v>-8.300000000000006</v>
      </c>
      <c r="B23" s="12">
        <f t="shared" si="1"/>
        <v>0.58329753415241881</v>
      </c>
    </row>
    <row r="24" spans="1:2" x14ac:dyDescent="0.25">
      <c r="A24" s="11">
        <f t="shared" si="0"/>
        <v>-8.2000000000000064</v>
      </c>
      <c r="B24" s="12">
        <f t="shared" si="1"/>
        <v>0.57983193277310952</v>
      </c>
    </row>
    <row r="25" spans="1:2" x14ac:dyDescent="0.25">
      <c r="A25" s="11">
        <f t="shared" si="0"/>
        <v>-8.1000000000000068</v>
      </c>
      <c r="B25" s="12">
        <f t="shared" si="1"/>
        <v>0.5763089822495765</v>
      </c>
    </row>
    <row r="26" spans="1:2" x14ac:dyDescent="0.25">
      <c r="A26" s="11">
        <f t="shared" si="0"/>
        <v>-8.0000000000000071</v>
      </c>
      <c r="B26" s="12">
        <f t="shared" si="1"/>
        <v>0.57272727272727297</v>
      </c>
    </row>
    <row r="27" spans="1:2" x14ac:dyDescent="0.25">
      <c r="A27" s="11">
        <f t="shared" si="0"/>
        <v>-7.9000000000000075</v>
      </c>
      <c r="B27" s="12">
        <f t="shared" si="1"/>
        <v>0.56908534890186291</v>
      </c>
    </row>
    <row r="28" spans="1:2" x14ac:dyDescent="0.25">
      <c r="A28" s="11">
        <f t="shared" si="0"/>
        <v>-7.8000000000000078</v>
      </c>
      <c r="B28" s="12">
        <f t="shared" si="1"/>
        <v>0.56538170823885137</v>
      </c>
    </row>
    <row r="29" spans="1:2" x14ac:dyDescent="0.25">
      <c r="A29" s="11">
        <f t="shared" si="0"/>
        <v>-7.7000000000000082</v>
      </c>
      <c r="B29" s="12">
        <f t="shared" si="1"/>
        <v>0.56161479911359513</v>
      </c>
    </row>
    <row r="30" spans="1:2" x14ac:dyDescent="0.25">
      <c r="A30" s="11">
        <f t="shared" si="0"/>
        <v>-7.6000000000000085</v>
      </c>
      <c r="B30" s="12">
        <f t="shared" si="1"/>
        <v>0.55778301886792492</v>
      </c>
    </row>
    <row r="31" spans="1:2" x14ac:dyDescent="0.25">
      <c r="A31" s="11">
        <f t="shared" si="0"/>
        <v>-7.5000000000000089</v>
      </c>
      <c r="B31" s="12">
        <f t="shared" si="1"/>
        <v>0.55388471177944898</v>
      </c>
    </row>
    <row r="32" spans="1:2" x14ac:dyDescent="0.25">
      <c r="A32" s="11">
        <f t="shared" si="0"/>
        <v>-7.4000000000000092</v>
      </c>
      <c r="B32" s="12">
        <f t="shared" si="1"/>
        <v>0.54991816693944395</v>
      </c>
    </row>
    <row r="33" spans="1:2" x14ac:dyDescent="0.25">
      <c r="A33" s="11">
        <f t="shared" si="0"/>
        <v>-7.3000000000000096</v>
      </c>
      <c r="B33" s="12">
        <f t="shared" si="1"/>
        <v>0.54588161603507712</v>
      </c>
    </row>
    <row r="34" spans="1:2" x14ac:dyDescent="0.25">
      <c r="A34" s="11">
        <f t="shared" si="0"/>
        <v>-7.2000000000000099</v>
      </c>
      <c r="B34" s="12">
        <f t="shared" si="1"/>
        <v>0.5417732310315434</v>
      </c>
    </row>
    <row r="35" spans="1:2" x14ac:dyDescent="0.25">
      <c r="A35" s="11">
        <f t="shared" si="0"/>
        <v>-7.1000000000000103</v>
      </c>
      <c r="B35" s="12">
        <f t="shared" si="1"/>
        <v>0.53759112174953805</v>
      </c>
    </row>
    <row r="36" spans="1:2" x14ac:dyDescent="0.25">
      <c r="A36" s="11">
        <f t="shared" si="0"/>
        <v>-7.0000000000000107</v>
      </c>
      <c r="B36" s="12">
        <f t="shared" si="1"/>
        <v>0.53333333333333377</v>
      </c>
    </row>
    <row r="37" spans="1:2" x14ac:dyDescent="0.25">
      <c r="A37" s="11">
        <f t="shared" si="0"/>
        <v>-6.900000000000011</v>
      </c>
      <c r="B37" s="12">
        <f t="shared" si="1"/>
        <v>0.52899784360458557</v>
      </c>
    </row>
    <row r="38" spans="1:2" x14ac:dyDescent="0.25">
      <c r="A38" s="11">
        <f t="shared" si="0"/>
        <v>-6.8000000000000114</v>
      </c>
      <c r="B38" s="12">
        <f t="shared" si="1"/>
        <v>0.52458256029684647</v>
      </c>
    </row>
    <row r="39" spans="1:2" x14ac:dyDescent="0.25">
      <c r="A39" s="11">
        <f t="shared" ref="A39:A70" si="2">A38+0.1</f>
        <v>-6.7000000000000117</v>
      </c>
      <c r="B39" s="12">
        <f t="shared" si="1"/>
        <v>0.52008531816565995</v>
      </c>
    </row>
    <row r="40" spans="1:2" x14ac:dyDescent="0.25">
      <c r="A40" s="11">
        <f t="shared" si="2"/>
        <v>-6.6000000000000121</v>
      </c>
      <c r="B40" s="12">
        <f t="shared" si="1"/>
        <v>0.51550387596899283</v>
      </c>
    </row>
    <row r="41" spans="1:2" x14ac:dyDescent="0.25">
      <c r="A41" s="11">
        <f t="shared" si="2"/>
        <v>-6.5000000000000124</v>
      </c>
      <c r="B41" s="12">
        <f t="shared" si="1"/>
        <v>0.51083591331269407</v>
      </c>
    </row>
    <row r="42" spans="1:2" x14ac:dyDescent="0.25">
      <c r="A42" s="11">
        <f t="shared" si="2"/>
        <v>-6.4000000000000128</v>
      </c>
      <c r="B42" s="12">
        <f t="shared" si="1"/>
        <v>0.50607902735562371</v>
      </c>
    </row>
    <row r="43" spans="1:2" x14ac:dyDescent="0.25">
      <c r="A43" s="11">
        <f t="shared" si="2"/>
        <v>-6.3000000000000131</v>
      </c>
      <c r="B43" s="12">
        <f t="shared" si="1"/>
        <v>0.50123072936908997</v>
      </c>
    </row>
    <row r="44" spans="1:2" x14ac:dyDescent="0.25">
      <c r="A44" s="11">
        <f t="shared" si="2"/>
        <v>-6.2000000000000135</v>
      </c>
      <c r="B44" s="12">
        <f t="shared" si="1"/>
        <v>0.4962884411452817</v>
      </c>
    </row>
    <row r="45" spans="1:2" x14ac:dyDescent="0.25">
      <c r="A45" s="11">
        <f t="shared" si="2"/>
        <v>-6.1000000000000139</v>
      </c>
      <c r="B45" s="12">
        <f t="shared" si="1"/>
        <v>0.49124949124949202</v>
      </c>
    </row>
    <row r="46" spans="1:2" x14ac:dyDescent="0.25">
      <c r="A46" s="11">
        <f t="shared" si="2"/>
        <v>-6.0000000000000142</v>
      </c>
      <c r="B46" s="12">
        <f t="shared" si="1"/>
        <v>0.48611111111111183</v>
      </c>
    </row>
    <row r="47" spans="1:2" x14ac:dyDescent="0.25">
      <c r="A47" s="11">
        <f t="shared" si="2"/>
        <v>-5.9000000000000146</v>
      </c>
      <c r="B47" s="12">
        <f t="shared" si="1"/>
        <v>0.48087043094865672</v>
      </c>
    </row>
    <row r="48" spans="1:2" x14ac:dyDescent="0.25">
      <c r="A48" s="11">
        <f t="shared" si="2"/>
        <v>-5.8000000000000149</v>
      </c>
      <c r="B48" s="12">
        <f t="shared" si="1"/>
        <v>0.47552447552447635</v>
      </c>
    </row>
    <row r="49" spans="1:2" x14ac:dyDescent="0.25">
      <c r="A49" s="11">
        <f t="shared" si="2"/>
        <v>-5.7000000000000153</v>
      </c>
      <c r="B49" s="12">
        <f t="shared" si="1"/>
        <v>0.47007015972533295</v>
      </c>
    </row>
    <row r="50" spans="1:2" x14ac:dyDescent="0.25">
      <c r="A50" s="11">
        <f t="shared" si="2"/>
        <v>-5.6000000000000156</v>
      </c>
      <c r="B50" s="12">
        <f t="shared" si="1"/>
        <v>0.46450428396572913</v>
      </c>
    </row>
    <row r="51" spans="1:2" x14ac:dyDescent="0.25">
      <c r="A51" s="11">
        <f t="shared" si="2"/>
        <v>-5.500000000000016</v>
      </c>
      <c r="B51" s="12">
        <f t="shared" si="1"/>
        <v>0.45882352941176563</v>
      </c>
    </row>
    <row r="52" spans="1:2" x14ac:dyDescent="0.25">
      <c r="A52" s="11">
        <f t="shared" si="2"/>
        <v>-5.4000000000000163</v>
      </c>
      <c r="B52" s="12">
        <f t="shared" si="1"/>
        <v>0.45302445302445399</v>
      </c>
    </row>
    <row r="53" spans="1:2" x14ac:dyDescent="0.25">
      <c r="A53" s="11">
        <f t="shared" si="2"/>
        <v>-5.3000000000000167</v>
      </c>
      <c r="B53" s="12">
        <f t="shared" si="1"/>
        <v>0.44710348242284309</v>
      </c>
    </row>
    <row r="54" spans="1:2" x14ac:dyDescent="0.25">
      <c r="A54" s="11">
        <f t="shared" si="2"/>
        <v>-5.2000000000000171</v>
      </c>
      <c r="B54" s="12">
        <f t="shared" si="1"/>
        <v>0.44105691056910673</v>
      </c>
    </row>
    <row r="55" spans="1:2" x14ac:dyDescent="0.25">
      <c r="A55" s="11">
        <f t="shared" si="2"/>
        <v>-5.1000000000000174</v>
      </c>
      <c r="B55" s="12">
        <f t="shared" si="1"/>
        <v>0.43488089027995247</v>
      </c>
    </row>
    <row r="56" spans="1:2" x14ac:dyDescent="0.25">
      <c r="A56" s="11">
        <f t="shared" si="2"/>
        <v>-5.0000000000000178</v>
      </c>
      <c r="B56" s="12">
        <f t="shared" si="1"/>
        <v>0.42857142857142966</v>
      </c>
    </row>
    <row r="57" spans="1:2" x14ac:dyDescent="0.25">
      <c r="A57" s="11">
        <f t="shared" si="2"/>
        <v>-4.9000000000000181</v>
      </c>
      <c r="B57" s="12">
        <f t="shared" si="1"/>
        <v>0.42212438084755205</v>
      </c>
    </row>
    <row r="58" spans="1:2" x14ac:dyDescent="0.25">
      <c r="A58" s="11">
        <f t="shared" si="2"/>
        <v>-4.8000000000000185</v>
      </c>
      <c r="B58" s="12">
        <f t="shared" si="1"/>
        <v>0.4155354449472109</v>
      </c>
    </row>
    <row r="59" spans="1:2" x14ac:dyDescent="0.25">
      <c r="A59" s="11">
        <f t="shared" si="2"/>
        <v>-4.7000000000000188</v>
      </c>
      <c r="B59" s="12">
        <f t="shared" si="1"/>
        <v>0.40880015506881306</v>
      </c>
    </row>
    <row r="60" spans="1:2" x14ac:dyDescent="0.25">
      <c r="A60" s="11">
        <f t="shared" si="2"/>
        <v>-4.6000000000000192</v>
      </c>
      <c r="B60" s="12">
        <f t="shared" si="1"/>
        <v>0.4019138755980875</v>
      </c>
    </row>
    <row r="61" spans="1:2" x14ac:dyDescent="0.25">
      <c r="A61" s="11">
        <f t="shared" si="2"/>
        <v>-4.5000000000000195</v>
      </c>
      <c r="B61" s="12">
        <f t="shared" si="1"/>
        <v>0.39487179487179624</v>
      </c>
    </row>
    <row r="62" spans="1:2" x14ac:dyDescent="0.25">
      <c r="A62" s="11">
        <f t="shared" si="2"/>
        <v>-4.4000000000000199</v>
      </c>
      <c r="B62" s="12">
        <f t="shared" si="1"/>
        <v>0.38766891891892036</v>
      </c>
    </row>
    <row r="63" spans="1:2" x14ac:dyDescent="0.25">
      <c r="A63" s="11">
        <f t="shared" si="2"/>
        <v>-4.3000000000000203</v>
      </c>
      <c r="B63" s="12">
        <f t="shared" si="1"/>
        <v>0.38030006523157356</v>
      </c>
    </row>
    <row r="64" spans="1:2" x14ac:dyDescent="0.25">
      <c r="A64" s="11">
        <f t="shared" si="2"/>
        <v>-4.2000000000000206</v>
      </c>
      <c r="B64" s="12">
        <f t="shared" si="1"/>
        <v>0.37275985663082595</v>
      </c>
    </row>
    <row r="65" spans="1:2" x14ac:dyDescent="0.25">
      <c r="A65" s="11">
        <f t="shared" si="2"/>
        <v>-4.100000000000021</v>
      </c>
      <c r="B65" s="12">
        <f t="shared" si="1"/>
        <v>0.36504271530824456</v>
      </c>
    </row>
    <row r="66" spans="1:2" x14ac:dyDescent="0.25">
      <c r="A66" s="11">
        <f t="shared" si="2"/>
        <v>-4.0000000000000213</v>
      </c>
      <c r="B66" s="12">
        <f t="shared" si="1"/>
        <v>0.35714285714285887</v>
      </c>
    </row>
    <row r="67" spans="1:2" x14ac:dyDescent="0.25">
      <c r="A67" s="11">
        <f t="shared" si="2"/>
        <v>-3.9000000000000212</v>
      </c>
      <c r="B67" s="12">
        <f t="shared" si="1"/>
        <v>0.34905428641611574</v>
      </c>
    </row>
    <row r="68" spans="1:2" x14ac:dyDescent="0.25">
      <c r="A68" s="11">
        <f t="shared" si="2"/>
        <v>-3.8000000000000211</v>
      </c>
      <c r="B68" s="12">
        <f t="shared" si="1"/>
        <v>0.34077079107505248</v>
      </c>
    </row>
    <row r="69" spans="1:2" x14ac:dyDescent="0.25">
      <c r="A69" s="11">
        <f t="shared" si="2"/>
        <v>-3.700000000000021</v>
      </c>
      <c r="B69" s="12">
        <f t="shared" si="1"/>
        <v>0.33228593872741735</v>
      </c>
    </row>
    <row r="70" spans="1:2" x14ac:dyDescent="0.25">
      <c r="A70" s="11">
        <f t="shared" si="2"/>
        <v>-3.600000000000021</v>
      </c>
      <c r="B70" s="12">
        <f t="shared" si="1"/>
        <v>0.32359307359307543</v>
      </c>
    </row>
    <row r="71" spans="1:2" x14ac:dyDescent="0.25">
      <c r="A71" s="11">
        <f t="shared" ref="A71:A102" si="3">A70+0.1</f>
        <v>-3.5000000000000209</v>
      </c>
      <c r="B71" s="12">
        <f t="shared" ref="B71:B134" si="4">(A71*A71-1)/(A71*A71-5*A71+6)</f>
        <v>0.31468531468531658</v>
      </c>
    </row>
    <row r="72" spans="1:2" x14ac:dyDescent="0.25">
      <c r="A72" s="11">
        <f t="shared" si="3"/>
        <v>-3.4000000000000208</v>
      </c>
      <c r="B72" s="12">
        <f t="shared" si="4"/>
        <v>0.30555555555555747</v>
      </c>
    </row>
    <row r="73" spans="1:2" x14ac:dyDescent="0.25">
      <c r="A73" s="11">
        <f t="shared" si="3"/>
        <v>-3.3000000000000207</v>
      </c>
      <c r="B73" s="12">
        <f t="shared" si="4"/>
        <v>0.29619646600778871</v>
      </c>
    </row>
    <row r="74" spans="1:2" x14ac:dyDescent="0.25">
      <c r="A74" s="11">
        <f t="shared" si="3"/>
        <v>-3.2000000000000206</v>
      </c>
      <c r="B74" s="12">
        <f t="shared" si="4"/>
        <v>0.28660049627791762</v>
      </c>
    </row>
    <row r="75" spans="1:2" x14ac:dyDescent="0.25">
      <c r="A75" s="11">
        <f t="shared" si="3"/>
        <v>-3.1000000000000205</v>
      </c>
      <c r="B75" s="12">
        <f t="shared" si="4"/>
        <v>0.27675988428158355</v>
      </c>
    </row>
    <row r="76" spans="1:2" x14ac:dyDescent="0.25">
      <c r="A76" s="11">
        <f t="shared" si="3"/>
        <v>-3.0000000000000204</v>
      </c>
      <c r="B76" s="12">
        <f t="shared" si="4"/>
        <v>0.26666666666666872</v>
      </c>
    </row>
    <row r="77" spans="1:2" x14ac:dyDescent="0.25">
      <c r="A77" s="11">
        <f t="shared" si="3"/>
        <v>-2.9000000000000203</v>
      </c>
      <c r="B77" s="12">
        <f t="shared" si="4"/>
        <v>0.25631269456935529</v>
      </c>
    </row>
    <row r="78" spans="1:2" x14ac:dyDescent="0.25">
      <c r="A78" s="11">
        <f t="shared" si="3"/>
        <v>-2.8000000000000203</v>
      </c>
      <c r="B78" s="12">
        <f t="shared" si="4"/>
        <v>0.24568965517241595</v>
      </c>
    </row>
    <row r="79" spans="1:2" x14ac:dyDescent="0.25">
      <c r="A79" s="11">
        <f t="shared" si="3"/>
        <v>-2.7000000000000202</v>
      </c>
      <c r="B79" s="12">
        <f t="shared" si="4"/>
        <v>0.23478910041060319</v>
      </c>
    </row>
    <row r="80" spans="1:2" x14ac:dyDescent="0.25">
      <c r="A80" s="11">
        <f t="shared" si="3"/>
        <v>-2.6000000000000201</v>
      </c>
      <c r="B80" s="12">
        <f t="shared" si="4"/>
        <v>0.22360248447205197</v>
      </c>
    </row>
    <row r="81" spans="1:2" x14ac:dyDescent="0.25">
      <c r="A81" s="11">
        <f t="shared" si="3"/>
        <v>-2.50000000000002</v>
      </c>
      <c r="B81" s="12">
        <f t="shared" si="4"/>
        <v>0.21212121212121443</v>
      </c>
    </row>
    <row r="82" spans="1:2" x14ac:dyDescent="0.25">
      <c r="A82" s="11">
        <f t="shared" si="3"/>
        <v>-2.4000000000000199</v>
      </c>
      <c r="B82" s="12">
        <f t="shared" si="4"/>
        <v>0.2003367003367027</v>
      </c>
    </row>
    <row r="83" spans="1:2" x14ac:dyDescent="0.25">
      <c r="A83" s="11">
        <f t="shared" si="3"/>
        <v>-2.3000000000000198</v>
      </c>
      <c r="B83" s="12">
        <f t="shared" si="4"/>
        <v>0.18824045634050265</v>
      </c>
    </row>
    <row r="84" spans="1:2" x14ac:dyDescent="0.25">
      <c r="A84" s="11">
        <f t="shared" si="3"/>
        <v>-2.2000000000000197</v>
      </c>
      <c r="B84" s="12">
        <f t="shared" si="4"/>
        <v>0.17582417582417828</v>
      </c>
    </row>
    <row r="85" spans="1:2" x14ac:dyDescent="0.25">
      <c r="A85" s="11">
        <f t="shared" si="3"/>
        <v>-2.1000000000000196</v>
      </c>
      <c r="B85" s="12">
        <f t="shared" si="4"/>
        <v>0.16307986609278111</v>
      </c>
    </row>
    <row r="86" spans="1:2" x14ac:dyDescent="0.25">
      <c r="A86" s="11">
        <f t="shared" si="3"/>
        <v>-2.0000000000000195</v>
      </c>
      <c r="B86" s="12">
        <f t="shared" si="4"/>
        <v>0.15000000000000258</v>
      </c>
    </row>
    <row r="87" spans="1:2" x14ac:dyDescent="0.25">
      <c r="A87" s="11">
        <f t="shared" si="3"/>
        <v>-1.9000000000000195</v>
      </c>
      <c r="B87" s="12">
        <f t="shared" si="4"/>
        <v>0.13657770800628211</v>
      </c>
    </row>
    <row r="88" spans="1:2" x14ac:dyDescent="0.25">
      <c r="A88" s="11">
        <f t="shared" si="3"/>
        <v>-1.8000000000000194</v>
      </c>
      <c r="B88" s="12">
        <f t="shared" si="4"/>
        <v>0.12280701754386235</v>
      </c>
    </row>
    <row r="89" spans="1:2" x14ac:dyDescent="0.25">
      <c r="A89" s="11">
        <f t="shared" si="3"/>
        <v>-1.7000000000000193</v>
      </c>
      <c r="B89" s="12">
        <f t="shared" si="4"/>
        <v>0.10868315123634549</v>
      </c>
    </row>
    <row r="90" spans="1:2" x14ac:dyDescent="0.25">
      <c r="A90" s="11">
        <f t="shared" si="3"/>
        <v>-1.6000000000000192</v>
      </c>
      <c r="B90" s="12">
        <f t="shared" si="4"/>
        <v>9.4202898550727443E-2</v>
      </c>
    </row>
    <row r="91" spans="1:2" x14ac:dyDescent="0.25">
      <c r="A91" s="11">
        <f t="shared" si="3"/>
        <v>-1.5000000000000191</v>
      </c>
      <c r="B91" s="12">
        <f t="shared" si="4"/>
        <v>7.9365079365082233E-2</v>
      </c>
    </row>
    <row r="92" spans="1:2" x14ac:dyDescent="0.25">
      <c r="A92" s="11">
        <f t="shared" si="3"/>
        <v>-1.400000000000019</v>
      </c>
      <c r="B92" s="12">
        <f t="shared" si="4"/>
        <v>6.4171122994655327E-2</v>
      </c>
    </row>
    <row r="93" spans="1:2" x14ac:dyDescent="0.25">
      <c r="A93" s="11">
        <f t="shared" si="3"/>
        <v>-1.3000000000000189</v>
      </c>
      <c r="B93" s="12">
        <f t="shared" si="4"/>
        <v>4.8625792811842303E-2</v>
      </c>
    </row>
    <row r="94" spans="1:2" x14ac:dyDescent="0.25">
      <c r="A94" s="11">
        <f t="shared" si="3"/>
        <v>-1.2000000000000188</v>
      </c>
      <c r="B94" s="12">
        <f t="shared" si="4"/>
        <v>3.2738095238098265E-2</v>
      </c>
    </row>
    <row r="95" spans="1:2" x14ac:dyDescent="0.25">
      <c r="A95" s="11">
        <f t="shared" si="3"/>
        <v>-1.1000000000000187</v>
      </c>
      <c r="B95" s="12">
        <f t="shared" si="4"/>
        <v>1.6522423288752086E-2</v>
      </c>
    </row>
    <row r="96" spans="1:2" x14ac:dyDescent="0.25">
      <c r="A96" s="11">
        <f t="shared" si="3"/>
        <v>-1.0000000000000187</v>
      </c>
      <c r="B96" s="12">
        <f t="shared" si="4"/>
        <v>3.1086244689504044E-15</v>
      </c>
    </row>
    <row r="97" spans="1:2" x14ac:dyDescent="0.25">
      <c r="A97" s="11">
        <f t="shared" si="3"/>
        <v>-0.90000000000001867</v>
      </c>
      <c r="B97" s="12">
        <f t="shared" si="4"/>
        <v>-1.6799292661358468E-2</v>
      </c>
    </row>
    <row r="98" spans="1:2" x14ac:dyDescent="0.25">
      <c r="A98" s="11">
        <f t="shared" si="3"/>
        <v>-0.8000000000000187</v>
      </c>
      <c r="B98" s="12">
        <f t="shared" si="4"/>
        <v>-3.3834586466162213E-2</v>
      </c>
    </row>
    <row r="99" spans="1:2" x14ac:dyDescent="0.25">
      <c r="A99" s="11">
        <f t="shared" si="3"/>
        <v>-0.70000000000001872</v>
      </c>
      <c r="B99" s="12">
        <f t="shared" si="4"/>
        <v>-5.1051051051047819E-2</v>
      </c>
    </row>
    <row r="100" spans="1:2" x14ac:dyDescent="0.25">
      <c r="A100" s="11">
        <f t="shared" si="3"/>
        <v>-0.60000000000001874</v>
      </c>
      <c r="B100" s="12">
        <f t="shared" si="4"/>
        <v>-6.8376068376065122E-2</v>
      </c>
    </row>
    <row r="101" spans="1:2" x14ac:dyDescent="0.25">
      <c r="A101" s="11">
        <f t="shared" si="3"/>
        <v>-0.50000000000001876</v>
      </c>
      <c r="B101" s="12">
        <f t="shared" si="4"/>
        <v>-8.5714285714282468E-2</v>
      </c>
    </row>
    <row r="102" spans="1:2" x14ac:dyDescent="0.25">
      <c r="A102" s="11">
        <f t="shared" si="3"/>
        <v>-0.40000000000001878</v>
      </c>
      <c r="B102" s="12">
        <f t="shared" si="4"/>
        <v>-0.102941176470585</v>
      </c>
    </row>
    <row r="103" spans="1:2" x14ac:dyDescent="0.25">
      <c r="A103" s="11">
        <f t="shared" ref="A103:A166" si="5">A102+0.1</f>
        <v>-0.30000000000001881</v>
      </c>
      <c r="B103" s="12">
        <f t="shared" si="4"/>
        <v>-0.11989459815546456</v>
      </c>
    </row>
    <row r="104" spans="1:2" x14ac:dyDescent="0.25">
      <c r="A104" s="11">
        <f t="shared" si="5"/>
        <v>-0.2000000000000188</v>
      </c>
      <c r="B104" s="12">
        <f t="shared" si="4"/>
        <v>-0.13636363636363333</v>
      </c>
    </row>
    <row r="105" spans="1:2" x14ac:dyDescent="0.25">
      <c r="A105" s="11">
        <f t="shared" si="5"/>
        <v>-0.1000000000000188</v>
      </c>
      <c r="B105" s="12">
        <f t="shared" si="4"/>
        <v>-0.15207373271889116</v>
      </c>
    </row>
    <row r="106" spans="1:2" x14ac:dyDescent="0.25">
      <c r="A106" s="11">
        <v>0</v>
      </c>
      <c r="B106" s="12">
        <f t="shared" si="4"/>
        <v>-0.16666666666666666</v>
      </c>
    </row>
    <row r="107" spans="1:2" x14ac:dyDescent="0.25">
      <c r="A107" s="11">
        <f t="shared" si="5"/>
        <v>0.1</v>
      </c>
      <c r="B107" s="12">
        <f t="shared" si="4"/>
        <v>-0.17967332123411978</v>
      </c>
    </row>
    <row r="108" spans="1:2" x14ac:dyDescent="0.25">
      <c r="A108" s="11">
        <f t="shared" si="5"/>
        <v>0.2</v>
      </c>
      <c r="B108" s="12">
        <f t="shared" si="4"/>
        <v>-0.19047619047619047</v>
      </c>
    </row>
    <row r="109" spans="1:2" x14ac:dyDescent="0.25">
      <c r="A109" s="11">
        <f t="shared" si="5"/>
        <v>0.30000000000000004</v>
      </c>
      <c r="B109" s="12">
        <f t="shared" si="4"/>
        <v>-0.19825708061002179</v>
      </c>
    </row>
    <row r="110" spans="1:2" x14ac:dyDescent="0.25">
      <c r="A110" s="11">
        <f t="shared" si="5"/>
        <v>0.4</v>
      </c>
      <c r="B110" s="12">
        <f t="shared" si="4"/>
        <v>-0.2019230769230769</v>
      </c>
    </row>
    <row r="111" spans="1:2" x14ac:dyDescent="0.25">
      <c r="A111" s="11">
        <f t="shared" si="5"/>
        <v>0.5</v>
      </c>
      <c r="B111" s="12">
        <f t="shared" si="4"/>
        <v>-0.2</v>
      </c>
    </row>
    <row r="112" spans="1:2" x14ac:dyDescent="0.25">
      <c r="A112" s="11">
        <f t="shared" si="5"/>
        <v>0.6</v>
      </c>
      <c r="B112" s="12">
        <f t="shared" si="4"/>
        <v>-0.19047619047619049</v>
      </c>
    </row>
    <row r="113" spans="1:2" x14ac:dyDescent="0.25">
      <c r="A113" s="11">
        <f t="shared" si="5"/>
        <v>0.7</v>
      </c>
      <c r="B113" s="12">
        <f t="shared" si="4"/>
        <v>-0.17056856187290972</v>
      </c>
    </row>
    <row r="114" spans="1:2" x14ac:dyDescent="0.25">
      <c r="A114" s="11">
        <f t="shared" si="5"/>
        <v>0.79999999999999993</v>
      </c>
      <c r="B114" s="12">
        <f t="shared" si="4"/>
        <v>-0.13636363636363638</v>
      </c>
    </row>
    <row r="115" spans="1:2" x14ac:dyDescent="0.25">
      <c r="A115" s="11">
        <f t="shared" si="5"/>
        <v>0.89999999999999991</v>
      </c>
      <c r="B115" s="12">
        <f t="shared" si="4"/>
        <v>-8.2251082251082339E-2</v>
      </c>
    </row>
    <row r="116" spans="1:2" x14ac:dyDescent="0.25">
      <c r="A116" s="11">
        <f t="shared" si="5"/>
        <v>0.99999999999999989</v>
      </c>
      <c r="B116" s="12">
        <f t="shared" si="4"/>
        <v>-1.110223024625156E-16</v>
      </c>
    </row>
    <row r="117" spans="1:2" x14ac:dyDescent="0.25">
      <c r="A117" s="11">
        <f t="shared" si="5"/>
        <v>1.0999999999999999</v>
      </c>
      <c r="B117" s="12">
        <f t="shared" si="4"/>
        <v>0.12280701754385943</v>
      </c>
    </row>
    <row r="118" spans="1:2" x14ac:dyDescent="0.25">
      <c r="A118" s="11">
        <f t="shared" si="5"/>
        <v>1.2</v>
      </c>
      <c r="B118" s="12">
        <f t="shared" si="4"/>
        <v>0.30555555555555564</v>
      </c>
    </row>
    <row r="119" spans="1:2" x14ac:dyDescent="0.25">
      <c r="A119" s="11">
        <f t="shared" si="5"/>
        <v>1.3</v>
      </c>
      <c r="B119" s="12">
        <f t="shared" si="4"/>
        <v>0.57983193277310918</v>
      </c>
    </row>
    <row r="120" spans="1:2" x14ac:dyDescent="0.25">
      <c r="A120" s="11">
        <f t="shared" si="5"/>
        <v>1.4000000000000001</v>
      </c>
      <c r="B120" s="12">
        <f t="shared" si="4"/>
        <v>1.0000000000000013</v>
      </c>
    </row>
    <row r="121" spans="1:2" x14ac:dyDescent="0.25">
      <c r="A121" s="11">
        <f t="shared" si="5"/>
        <v>1.5000000000000002</v>
      </c>
      <c r="B121" s="12">
        <f t="shared" si="4"/>
        <v>1.6666666666666679</v>
      </c>
    </row>
    <row r="122" spans="1:2" x14ac:dyDescent="0.25">
      <c r="A122" s="11">
        <f t="shared" si="5"/>
        <v>1.6000000000000003</v>
      </c>
      <c r="B122" s="12">
        <f t="shared" si="4"/>
        <v>2.7857142857142936</v>
      </c>
    </row>
    <row r="123" spans="1:2" x14ac:dyDescent="0.25">
      <c r="A123" s="11">
        <f t="shared" si="5"/>
        <v>1.7000000000000004</v>
      </c>
      <c r="B123" s="12">
        <f t="shared" si="4"/>
        <v>4.8461538461538538</v>
      </c>
    </row>
    <row r="124" spans="1:2" x14ac:dyDescent="0.25">
      <c r="A124" s="11">
        <f t="shared" si="5"/>
        <v>1.8000000000000005</v>
      </c>
      <c r="B124" s="12">
        <f t="shared" si="4"/>
        <v>9.3333333333333321</v>
      </c>
    </row>
    <row r="125" spans="1:2" x14ac:dyDescent="0.25">
      <c r="A125" s="11">
        <f t="shared" si="5"/>
        <v>1.9000000000000006</v>
      </c>
      <c r="B125" s="12">
        <f t="shared" si="4"/>
        <v>23.727272727273061</v>
      </c>
    </row>
    <row r="126" spans="1:2" x14ac:dyDescent="0.25">
      <c r="A126" s="11">
        <f t="shared" si="5"/>
        <v>2.0000000000000004</v>
      </c>
      <c r="B126" s="12"/>
    </row>
    <row r="127" spans="1:2" x14ac:dyDescent="0.25">
      <c r="A127" s="11">
        <f t="shared" si="5"/>
        <v>2.1000000000000005</v>
      </c>
      <c r="B127" s="12">
        <f t="shared" si="4"/>
        <v>-37.888888888888225</v>
      </c>
    </row>
    <row r="128" spans="1:2" x14ac:dyDescent="0.25">
      <c r="A128" s="11">
        <f t="shared" si="5"/>
        <v>2.2000000000000006</v>
      </c>
      <c r="B128" s="12">
        <f t="shared" si="4"/>
        <v>-23.999999999999861</v>
      </c>
    </row>
    <row r="129" spans="1:2" x14ac:dyDescent="0.25">
      <c r="A129" s="11">
        <f t="shared" si="5"/>
        <v>2.3000000000000007</v>
      </c>
      <c r="B129" s="12">
        <f t="shared" si="4"/>
        <v>-20.428571428571448</v>
      </c>
    </row>
    <row r="130" spans="1:2" x14ac:dyDescent="0.25">
      <c r="A130" s="11">
        <f t="shared" si="5"/>
        <v>2.4000000000000008</v>
      </c>
      <c r="B130" s="12">
        <f t="shared" si="4"/>
        <v>-19.833333333333407</v>
      </c>
    </row>
    <row r="131" spans="1:2" x14ac:dyDescent="0.25">
      <c r="A131" s="11">
        <f t="shared" si="5"/>
        <v>2.5000000000000009</v>
      </c>
      <c r="B131" s="12">
        <f t="shared" si="4"/>
        <v>-21.000000000000092</v>
      </c>
    </row>
    <row r="132" spans="1:2" x14ac:dyDescent="0.25">
      <c r="A132" s="11">
        <f t="shared" si="5"/>
        <v>2.600000000000001</v>
      </c>
      <c r="B132" s="12">
        <f t="shared" si="4"/>
        <v>-24</v>
      </c>
    </row>
    <row r="133" spans="1:2" x14ac:dyDescent="0.25">
      <c r="A133" s="11">
        <f t="shared" si="5"/>
        <v>2.7000000000000011</v>
      </c>
      <c r="B133" s="12">
        <f t="shared" si="4"/>
        <v>-29.952380952380985</v>
      </c>
    </row>
    <row r="134" spans="1:2" x14ac:dyDescent="0.25">
      <c r="A134" s="11">
        <f t="shared" si="5"/>
        <v>2.8000000000000012</v>
      </c>
      <c r="B134" s="12">
        <f t="shared" si="4"/>
        <v>-42.750000000000234</v>
      </c>
    </row>
    <row r="135" spans="1:2" x14ac:dyDescent="0.25">
      <c r="A135" s="11">
        <f t="shared" si="5"/>
        <v>2.9000000000000012</v>
      </c>
      <c r="B135" s="12">
        <f t="shared" ref="B135:B198" si="6">(A135*A135-1)/(A135*A135-5*A135+6)</f>
        <v>-82.333333333333542</v>
      </c>
    </row>
    <row r="136" spans="1:2" x14ac:dyDescent="0.25">
      <c r="A136" s="11">
        <f t="shared" si="5"/>
        <v>3.0000000000000013</v>
      </c>
      <c r="B136" s="12"/>
    </row>
    <row r="137" spans="1:2" x14ac:dyDescent="0.25">
      <c r="A137" s="11">
        <f t="shared" si="5"/>
        <v>3.1000000000000014</v>
      </c>
      <c r="B137" s="12">
        <f t="shared" si="6"/>
        <v>78.272727272726485</v>
      </c>
    </row>
    <row r="138" spans="1:2" x14ac:dyDescent="0.25">
      <c r="A138" s="11">
        <f t="shared" si="5"/>
        <v>3.2000000000000015</v>
      </c>
      <c r="B138" s="12">
        <f t="shared" si="6"/>
        <v>38.499999999999716</v>
      </c>
    </row>
    <row r="139" spans="1:2" x14ac:dyDescent="0.25">
      <c r="A139" s="11">
        <f t="shared" si="5"/>
        <v>3.3000000000000016</v>
      </c>
      <c r="B139" s="12">
        <f t="shared" si="6"/>
        <v>25.35897435897412</v>
      </c>
    </row>
    <row r="140" spans="1:2" x14ac:dyDescent="0.25">
      <c r="A140" s="11">
        <f t="shared" si="5"/>
        <v>3.4000000000000017</v>
      </c>
      <c r="B140" s="12">
        <f t="shared" si="6"/>
        <v>18.85714285714274</v>
      </c>
    </row>
    <row r="141" spans="1:2" x14ac:dyDescent="0.25">
      <c r="A141" s="11">
        <f t="shared" si="5"/>
        <v>3.5000000000000018</v>
      </c>
      <c r="B141" s="12">
        <f t="shared" si="6"/>
        <v>14.999999999999909</v>
      </c>
    </row>
    <row r="142" spans="1:2" x14ac:dyDescent="0.25">
      <c r="A142" s="11">
        <f t="shared" si="5"/>
        <v>3.6000000000000019</v>
      </c>
      <c r="B142" s="12">
        <f t="shared" si="6"/>
        <v>12.458333333333313</v>
      </c>
    </row>
    <row r="143" spans="1:2" x14ac:dyDescent="0.25">
      <c r="A143" s="11">
        <f t="shared" si="5"/>
        <v>3.700000000000002</v>
      </c>
      <c r="B143" s="12">
        <f t="shared" si="6"/>
        <v>10.663865546218471</v>
      </c>
    </row>
    <row r="144" spans="1:2" x14ac:dyDescent="0.25">
      <c r="A144" s="11">
        <f t="shared" si="5"/>
        <v>3.800000000000002</v>
      </c>
      <c r="B144" s="12">
        <f t="shared" si="6"/>
        <v>9.3333333333333126</v>
      </c>
    </row>
    <row r="145" spans="1:2" x14ac:dyDescent="0.25">
      <c r="A145" s="11">
        <f t="shared" si="5"/>
        <v>3.9000000000000021</v>
      </c>
      <c r="B145" s="12">
        <f t="shared" si="6"/>
        <v>8.3099415204678166</v>
      </c>
    </row>
    <row r="146" spans="1:2" x14ac:dyDescent="0.25">
      <c r="A146" s="11">
        <f t="shared" si="5"/>
        <v>4.0000000000000018</v>
      </c>
      <c r="B146" s="12">
        <f t="shared" si="6"/>
        <v>7.4999999999999805</v>
      </c>
    </row>
    <row r="147" spans="1:2" x14ac:dyDescent="0.25">
      <c r="A147" s="11">
        <f t="shared" si="5"/>
        <v>4.1000000000000014</v>
      </c>
      <c r="B147" s="12">
        <f t="shared" si="6"/>
        <v>6.8441558441558321</v>
      </c>
    </row>
    <row r="148" spans="1:2" x14ac:dyDescent="0.25">
      <c r="A148" s="11">
        <f t="shared" si="5"/>
        <v>4.2000000000000011</v>
      </c>
      <c r="B148" s="12">
        <f t="shared" si="6"/>
        <v>6.3030303030303045</v>
      </c>
    </row>
    <row r="149" spans="1:2" x14ac:dyDescent="0.25">
      <c r="A149" s="11">
        <f t="shared" si="5"/>
        <v>4.3000000000000007</v>
      </c>
      <c r="B149" s="12">
        <f t="shared" si="6"/>
        <v>5.8494983277591954</v>
      </c>
    </row>
    <row r="150" spans="1:2" x14ac:dyDescent="0.25">
      <c r="A150" s="11">
        <f t="shared" si="5"/>
        <v>4.4000000000000004</v>
      </c>
      <c r="B150" s="12">
        <f t="shared" si="6"/>
        <v>5.46428571428571</v>
      </c>
    </row>
    <row r="151" spans="1:2" x14ac:dyDescent="0.25">
      <c r="A151" s="11">
        <f t="shared" si="5"/>
        <v>4.5</v>
      </c>
      <c r="B151" s="12">
        <f t="shared" si="6"/>
        <v>5.1333333333333337</v>
      </c>
    </row>
    <row r="152" spans="1:2" x14ac:dyDescent="0.25">
      <c r="A152" s="11">
        <f t="shared" si="5"/>
        <v>4.5999999999999996</v>
      </c>
      <c r="B152" s="12">
        <f t="shared" si="6"/>
        <v>4.8461538461538494</v>
      </c>
    </row>
    <row r="153" spans="1:2" x14ac:dyDescent="0.25">
      <c r="A153" s="11">
        <f t="shared" si="5"/>
        <v>4.6999999999999993</v>
      </c>
      <c r="B153" s="12">
        <f t="shared" si="6"/>
        <v>4.5947712418300677</v>
      </c>
    </row>
    <row r="154" spans="1:2" x14ac:dyDescent="0.25">
      <c r="A154" s="11">
        <f t="shared" si="5"/>
        <v>4.7999999999999989</v>
      </c>
      <c r="B154" s="12">
        <f t="shared" si="6"/>
        <v>4.3730158730158744</v>
      </c>
    </row>
    <row r="155" spans="1:2" x14ac:dyDescent="0.25">
      <c r="A155" s="11">
        <f t="shared" si="5"/>
        <v>4.8999999999999986</v>
      </c>
      <c r="B155" s="12">
        <f t="shared" si="6"/>
        <v>4.1760435571687857</v>
      </c>
    </row>
    <row r="156" spans="1:2" x14ac:dyDescent="0.25">
      <c r="A156" s="11">
        <f t="shared" si="5"/>
        <v>4.9999999999999982</v>
      </c>
      <c r="B156" s="12">
        <f t="shared" si="6"/>
        <v>4.0000000000000044</v>
      </c>
    </row>
    <row r="157" spans="1:2" x14ac:dyDescent="0.25">
      <c r="A157" s="11">
        <f t="shared" si="5"/>
        <v>5.0999999999999979</v>
      </c>
      <c r="B157" s="12">
        <f t="shared" si="6"/>
        <v>3.8417818740399423</v>
      </c>
    </row>
    <row r="158" spans="1:2" x14ac:dyDescent="0.25">
      <c r="A158" s="11">
        <f t="shared" si="5"/>
        <v>5.1999999999999975</v>
      </c>
      <c r="B158" s="12">
        <f t="shared" si="6"/>
        <v>3.6988636363636389</v>
      </c>
    </row>
    <row r="159" spans="1:2" x14ac:dyDescent="0.25">
      <c r="A159" s="11">
        <f t="shared" si="5"/>
        <v>5.2999999999999972</v>
      </c>
      <c r="B159" s="12">
        <f t="shared" si="6"/>
        <v>3.5691699604743112</v>
      </c>
    </row>
    <row r="160" spans="1:2" x14ac:dyDescent="0.25">
      <c r="A160" s="11">
        <f t="shared" si="5"/>
        <v>5.3999999999999968</v>
      </c>
      <c r="B160" s="12">
        <f t="shared" si="6"/>
        <v>3.4509803921568674</v>
      </c>
    </row>
    <row r="161" spans="1:2" x14ac:dyDescent="0.25">
      <c r="A161" s="11">
        <f t="shared" si="5"/>
        <v>5.4999999999999964</v>
      </c>
      <c r="B161" s="12">
        <f t="shared" si="6"/>
        <v>3.3428571428571465</v>
      </c>
    </row>
    <row r="162" spans="1:2" x14ac:dyDescent="0.25">
      <c r="A162" s="11">
        <f t="shared" si="5"/>
        <v>5.5999999999999961</v>
      </c>
      <c r="B162" s="12">
        <f t="shared" si="6"/>
        <v>3.2435897435897467</v>
      </c>
    </row>
    <row r="163" spans="1:2" x14ac:dyDescent="0.25">
      <c r="A163" s="11">
        <f t="shared" si="5"/>
        <v>5.6999999999999957</v>
      </c>
      <c r="B163" s="12">
        <f t="shared" si="6"/>
        <v>3.1521521521521558</v>
      </c>
    </row>
    <row r="164" spans="1:2" x14ac:dyDescent="0.25">
      <c r="A164" s="11">
        <f t="shared" si="5"/>
        <v>5.7999999999999954</v>
      </c>
      <c r="B164" s="12">
        <f t="shared" si="6"/>
        <v>3.0676691729323355</v>
      </c>
    </row>
    <row r="165" spans="1:2" x14ac:dyDescent="0.25">
      <c r="A165" s="11">
        <f t="shared" si="5"/>
        <v>5.899999999999995</v>
      </c>
      <c r="B165" s="12">
        <f t="shared" si="6"/>
        <v>2.9893899204244074</v>
      </c>
    </row>
    <row r="166" spans="1:2" x14ac:dyDescent="0.25">
      <c r="A166" s="11">
        <f t="shared" si="5"/>
        <v>5.9999999999999947</v>
      </c>
      <c r="B166" s="12">
        <f t="shared" si="6"/>
        <v>2.9166666666666701</v>
      </c>
    </row>
    <row r="167" spans="1:2" x14ac:dyDescent="0.25">
      <c r="A167" s="11">
        <f t="shared" ref="A167:A206" si="7">A166+0.1</f>
        <v>6.0999999999999943</v>
      </c>
      <c r="B167" s="12">
        <f t="shared" si="6"/>
        <v>2.8489378442171556</v>
      </c>
    </row>
    <row r="168" spans="1:2" x14ac:dyDescent="0.25">
      <c r="A168" s="11">
        <f t="shared" si="7"/>
        <v>6.199999999999994</v>
      </c>
      <c r="B168" s="12">
        <f t="shared" si="6"/>
        <v>2.7857142857142896</v>
      </c>
    </row>
    <row r="169" spans="1:2" x14ac:dyDescent="0.25">
      <c r="A169" s="11">
        <f t="shared" si="7"/>
        <v>6.2999999999999936</v>
      </c>
      <c r="B169" s="12">
        <f t="shared" si="6"/>
        <v>2.7265680056377768</v>
      </c>
    </row>
    <row r="170" spans="1:2" x14ac:dyDescent="0.25">
      <c r="A170" s="11">
        <f t="shared" si="7"/>
        <v>6.3999999999999932</v>
      </c>
      <c r="B170" s="12">
        <f t="shared" si="6"/>
        <v>2.6711229946524093</v>
      </c>
    </row>
    <row r="171" spans="1:2" x14ac:dyDescent="0.25">
      <c r="A171" s="11">
        <f t="shared" si="7"/>
        <v>6.4999999999999929</v>
      </c>
      <c r="B171" s="12">
        <f t="shared" si="6"/>
        <v>2.6190476190476226</v>
      </c>
    </row>
    <row r="172" spans="1:2" x14ac:dyDescent="0.25">
      <c r="A172" s="11">
        <f t="shared" si="7"/>
        <v>6.5999999999999925</v>
      </c>
      <c r="B172" s="12">
        <f t="shared" si="6"/>
        <v>2.5700483091787478</v>
      </c>
    </row>
    <row r="173" spans="1:2" x14ac:dyDescent="0.25">
      <c r="A173" s="11">
        <f t="shared" si="7"/>
        <v>6.6999999999999922</v>
      </c>
      <c r="B173" s="12">
        <f t="shared" si="6"/>
        <v>2.5238642898217396</v>
      </c>
    </row>
    <row r="174" spans="1:2" x14ac:dyDescent="0.25">
      <c r="A174" s="11">
        <f t="shared" si="7"/>
        <v>6.7999999999999918</v>
      </c>
      <c r="B174" s="12">
        <f t="shared" si="6"/>
        <v>2.4802631578947403</v>
      </c>
    </row>
    <row r="175" spans="1:2" x14ac:dyDescent="0.25">
      <c r="A175" s="11">
        <f t="shared" si="7"/>
        <v>6.8999999999999915</v>
      </c>
      <c r="B175" s="12">
        <f t="shared" si="6"/>
        <v>2.4390371533228707</v>
      </c>
    </row>
    <row r="176" spans="1:2" x14ac:dyDescent="0.25">
      <c r="A176" s="11">
        <f t="shared" si="7"/>
        <v>6.9999999999999911</v>
      </c>
      <c r="B176" s="12">
        <f t="shared" si="6"/>
        <v>2.4000000000000039</v>
      </c>
    </row>
    <row r="177" spans="1:2" x14ac:dyDescent="0.25">
      <c r="A177" s="11">
        <f t="shared" si="7"/>
        <v>7.0999999999999908</v>
      </c>
      <c r="B177" s="12">
        <f t="shared" si="6"/>
        <v>2.3629842180774787</v>
      </c>
    </row>
    <row r="178" spans="1:2" x14ac:dyDescent="0.25">
      <c r="A178" s="11">
        <f t="shared" si="7"/>
        <v>7.1999999999999904</v>
      </c>
      <c r="B178" s="12">
        <f t="shared" si="6"/>
        <v>2.3278388278388311</v>
      </c>
    </row>
    <row r="179" spans="1:2" x14ac:dyDescent="0.25">
      <c r="A179" s="11">
        <f t="shared" si="7"/>
        <v>7.2999999999999901</v>
      </c>
      <c r="B179" s="12">
        <f t="shared" si="6"/>
        <v>2.2944273804300162</v>
      </c>
    </row>
    <row r="180" spans="1:2" x14ac:dyDescent="0.25">
      <c r="A180" s="11">
        <f t="shared" si="7"/>
        <v>7.3999999999999897</v>
      </c>
      <c r="B180" s="12">
        <f t="shared" si="6"/>
        <v>2.2626262626262661</v>
      </c>
    </row>
    <row r="181" spans="1:2" x14ac:dyDescent="0.25">
      <c r="A181" s="11">
        <f t="shared" si="7"/>
        <v>7.4999999999999893</v>
      </c>
      <c r="B181" s="12">
        <f t="shared" si="6"/>
        <v>2.2323232323232349</v>
      </c>
    </row>
    <row r="182" spans="1:2" x14ac:dyDescent="0.25">
      <c r="A182" s="11">
        <f t="shared" si="7"/>
        <v>7.599999999999989</v>
      </c>
      <c r="B182" s="12">
        <f t="shared" si="6"/>
        <v>2.2034161490683259</v>
      </c>
    </row>
    <row r="183" spans="1:2" x14ac:dyDescent="0.25">
      <c r="A183" s="11">
        <f t="shared" si="7"/>
        <v>7.6999999999999886</v>
      </c>
      <c r="B183" s="12">
        <f t="shared" si="6"/>
        <v>2.1758118701007869</v>
      </c>
    </row>
    <row r="184" spans="1:2" x14ac:dyDescent="0.25">
      <c r="A184" s="11">
        <f t="shared" si="7"/>
        <v>7.7999999999999883</v>
      </c>
      <c r="B184" s="12">
        <f t="shared" si="6"/>
        <v>2.1494252873563249</v>
      </c>
    </row>
    <row r="185" spans="1:2" x14ac:dyDescent="0.25">
      <c r="A185" s="11">
        <f t="shared" si="7"/>
        <v>7.8999999999999879</v>
      </c>
      <c r="B185" s="12">
        <f t="shared" si="6"/>
        <v>2.1241784849533065</v>
      </c>
    </row>
    <row r="186" spans="1:2" x14ac:dyDescent="0.25">
      <c r="A186" s="11">
        <f t="shared" si="7"/>
        <v>7.9999999999999876</v>
      </c>
      <c r="B186" s="12">
        <f t="shared" si="6"/>
        <v>2.1000000000000028</v>
      </c>
    </row>
    <row r="187" spans="1:2" x14ac:dyDescent="0.25">
      <c r="A187" s="11">
        <f t="shared" si="7"/>
        <v>8.0999999999999872</v>
      </c>
      <c r="B187" s="12">
        <f t="shared" si="6"/>
        <v>2.0768241722918708</v>
      </c>
    </row>
    <row r="188" spans="1:2" x14ac:dyDescent="0.25">
      <c r="A188" s="11">
        <f t="shared" si="7"/>
        <v>8.1999999999999869</v>
      </c>
      <c r="B188" s="12">
        <f t="shared" si="6"/>
        <v>2.0545905707196059</v>
      </c>
    </row>
    <row r="189" spans="1:2" x14ac:dyDescent="0.25">
      <c r="A189" s="11">
        <f t="shared" si="7"/>
        <v>8.2999999999999865</v>
      </c>
      <c r="B189" s="12">
        <f t="shared" si="6"/>
        <v>2.0332434860736774</v>
      </c>
    </row>
    <row r="190" spans="1:2" x14ac:dyDescent="0.25">
      <c r="A190" s="11">
        <f t="shared" si="7"/>
        <v>8.3999999999999861</v>
      </c>
      <c r="B190" s="12">
        <f t="shared" si="6"/>
        <v>2.0127314814814845</v>
      </c>
    </row>
    <row r="191" spans="1:2" x14ac:dyDescent="0.25">
      <c r="A191" s="11">
        <f t="shared" si="7"/>
        <v>8.4999999999999858</v>
      </c>
      <c r="B191" s="12">
        <f t="shared" si="6"/>
        <v>1.9930069930069958</v>
      </c>
    </row>
    <row r="192" spans="1:2" x14ac:dyDescent="0.25">
      <c r="A192" s="11">
        <f t="shared" si="7"/>
        <v>8.5999999999999854</v>
      </c>
      <c r="B192" s="12">
        <f t="shared" si="6"/>
        <v>1.9740259740259767</v>
      </c>
    </row>
    <row r="193" spans="1:2" x14ac:dyDescent="0.25">
      <c r="A193" s="11">
        <f t="shared" si="7"/>
        <v>8.6999999999999851</v>
      </c>
      <c r="B193" s="12">
        <f t="shared" si="6"/>
        <v>1.9557475778999767</v>
      </c>
    </row>
    <row r="194" spans="1:2" x14ac:dyDescent="0.25">
      <c r="A194" s="11">
        <f t="shared" si="7"/>
        <v>8.7999999999999847</v>
      </c>
      <c r="B194" s="12">
        <f t="shared" si="6"/>
        <v>1.9381338742393535</v>
      </c>
    </row>
    <row r="195" spans="1:2" x14ac:dyDescent="0.25">
      <c r="A195" s="11">
        <f t="shared" si="7"/>
        <v>8.8999999999999844</v>
      </c>
      <c r="B195" s="12">
        <f t="shared" si="6"/>
        <v>1.921149594694181</v>
      </c>
    </row>
    <row r="196" spans="1:2" x14ac:dyDescent="0.25">
      <c r="A196" s="11">
        <f t="shared" si="7"/>
        <v>8.999999999999984</v>
      </c>
      <c r="B196" s="12">
        <f t="shared" si="6"/>
        <v>1.9047619047619073</v>
      </c>
    </row>
    <row r="197" spans="1:2" x14ac:dyDescent="0.25">
      <c r="A197" s="11">
        <f t="shared" si="7"/>
        <v>9.0999999999999837</v>
      </c>
      <c r="B197" s="12">
        <f t="shared" si="6"/>
        <v>1.8889401985684624</v>
      </c>
    </row>
    <row r="198" spans="1:2" x14ac:dyDescent="0.25">
      <c r="A198" s="11">
        <f t="shared" si="7"/>
        <v>9.1999999999999833</v>
      </c>
      <c r="B198" s="12">
        <f t="shared" si="6"/>
        <v>1.8736559139784972</v>
      </c>
    </row>
    <row r="199" spans="1:2" x14ac:dyDescent="0.25">
      <c r="A199" s="11">
        <f t="shared" si="7"/>
        <v>9.2999999999999829</v>
      </c>
      <c r="B199" s="12">
        <f t="shared" ref="B199:B206" si="8">(A199*A199-1)/(A199*A199-5*A199+6)</f>
        <v>1.8588823657316833</v>
      </c>
    </row>
    <row r="200" spans="1:2" x14ac:dyDescent="0.25">
      <c r="A200" s="11">
        <f t="shared" si="7"/>
        <v>9.3999999999999826</v>
      </c>
      <c r="B200" s="12">
        <f t="shared" si="8"/>
        <v>1.8445945945945972</v>
      </c>
    </row>
    <row r="201" spans="1:2" x14ac:dyDescent="0.25">
      <c r="A201" s="11">
        <f t="shared" si="7"/>
        <v>9.4999999999999822</v>
      </c>
      <c r="B201" s="12">
        <f t="shared" si="8"/>
        <v>1.8307692307692334</v>
      </c>
    </row>
    <row r="202" spans="1:2" x14ac:dyDescent="0.25">
      <c r="A202" s="11">
        <f t="shared" si="7"/>
        <v>9.5999999999999819</v>
      </c>
      <c r="B202" s="12">
        <f t="shared" si="8"/>
        <v>1.8173843700159513</v>
      </c>
    </row>
    <row r="203" spans="1:2" x14ac:dyDescent="0.25">
      <c r="A203" s="11">
        <f t="shared" si="7"/>
        <v>9.6999999999999815</v>
      </c>
      <c r="B203" s="12">
        <f t="shared" si="8"/>
        <v>1.8044194611358813</v>
      </c>
    </row>
    <row r="204" spans="1:2" x14ac:dyDescent="0.25">
      <c r="A204" s="11">
        <f t="shared" si="7"/>
        <v>9.7999999999999812</v>
      </c>
      <c r="B204" s="12">
        <f t="shared" si="8"/>
        <v>1.7918552036199118</v>
      </c>
    </row>
    <row r="205" spans="1:2" x14ac:dyDescent="0.25">
      <c r="A205" s="11">
        <f t="shared" si="7"/>
        <v>9.8999999999999808</v>
      </c>
      <c r="B205" s="12">
        <f t="shared" si="8"/>
        <v>1.7796734544120367</v>
      </c>
    </row>
    <row r="206" spans="1:2" x14ac:dyDescent="0.25">
      <c r="A206" s="11">
        <f t="shared" si="7"/>
        <v>9.9999999999999805</v>
      </c>
      <c r="B206" s="12">
        <f t="shared" si="8"/>
        <v>1.7678571428571452</v>
      </c>
    </row>
  </sheetData>
  <pageMargins left="0.7" right="0.7" top="0.78740157499999996" bottom="0.78740157499999996" header="0.3" footer="0.3"/>
  <drawing r:id="rId1"/>
  <legacyDrawing r:id="rId2"/>
  <oleObjects>
    <mc:AlternateContent xmlns:mc="http://schemas.openxmlformats.org/markup-compatibility/2006">
      <mc:Choice Requires="x14">
        <oleObject progId="Equation.3" shapeId="1025" r:id="rId3">
          <objectPr defaultSize="0" autoPict="0" r:id="rId4">
            <anchor moveWithCells="1" sizeWithCells="1">
              <from>
                <xdr:col>4</xdr:col>
                <xdr:colOff>247650</xdr:colOff>
                <xdr:row>1</xdr:row>
                <xdr:rowOff>76200</xdr:rowOff>
              </from>
              <to>
                <xdr:col>7</xdr:col>
                <xdr:colOff>295275</xdr:colOff>
                <xdr:row>4</xdr:row>
                <xdr:rowOff>57150</xdr:rowOff>
              </to>
            </anchor>
          </objectPr>
        </oleObject>
      </mc:Choice>
      <mc:Fallback>
        <oleObject progId="Equation.3" shapeId="1025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"/>
  <sheetViews>
    <sheetView workbookViewId="0">
      <selection activeCell="B4" sqref="B4"/>
    </sheetView>
  </sheetViews>
  <sheetFormatPr defaultRowHeight="12.75" x14ac:dyDescent="0.2"/>
  <sheetData>
    <row r="1" spans="1:10" ht="15" x14ac:dyDescent="0.2">
      <c r="A1" s="15" t="s">
        <v>29</v>
      </c>
      <c r="B1" s="15"/>
      <c r="C1" s="15"/>
      <c r="D1" s="15"/>
      <c r="E1" s="15"/>
    </row>
    <row r="2" spans="1:10" ht="15" x14ac:dyDescent="0.2">
      <c r="A2" s="15"/>
      <c r="B2" s="15"/>
      <c r="C2" s="15"/>
      <c r="D2" s="15"/>
      <c r="E2" s="15"/>
    </row>
    <row r="3" spans="1:10" ht="15" x14ac:dyDescent="0.2">
      <c r="A3" s="15"/>
      <c r="B3" s="15" t="s">
        <v>30</v>
      </c>
      <c r="C3" s="22">
        <v>20</v>
      </c>
      <c r="D3" s="15"/>
      <c r="E3" s="15"/>
      <c r="G3" t="s">
        <v>37</v>
      </c>
      <c r="I3" s="24">
        <v>5</v>
      </c>
      <c r="J3" s="24">
        <f>I3*I3-5</f>
        <v>20</v>
      </c>
    </row>
    <row r="4" spans="1:10" ht="15" x14ac:dyDescent="0.2">
      <c r="A4" s="15"/>
      <c r="B4" s="15"/>
      <c r="C4" s="15"/>
      <c r="D4" s="15"/>
      <c r="E4" s="15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zoomScale="110" zoomScaleNormal="110" workbookViewId="0">
      <selection activeCell="D8" sqref="D8"/>
    </sheetView>
  </sheetViews>
  <sheetFormatPr defaultRowHeight="12.75" x14ac:dyDescent="0.2"/>
  <cols>
    <col min="2" max="2" width="10.5703125" customWidth="1"/>
    <col min="7" max="7" width="8.85546875" customWidth="1"/>
    <col min="8" max="8" width="13.140625" bestFit="1" customWidth="1"/>
    <col min="9" max="9" width="9" bestFit="1" customWidth="1"/>
  </cols>
  <sheetData>
    <row r="1" spans="1:10" ht="15.75" x14ac:dyDescent="0.25">
      <c r="A1" s="4" t="s">
        <v>3</v>
      </c>
    </row>
    <row r="2" spans="1:10" ht="16.5" thickBot="1" x14ac:dyDescent="0.35">
      <c r="B2" s="7" t="s">
        <v>4</v>
      </c>
      <c r="C2" s="7" t="s">
        <v>5</v>
      </c>
      <c r="D2" s="7" t="s">
        <v>6</v>
      </c>
    </row>
    <row r="3" spans="1:10" x14ac:dyDescent="0.2">
      <c r="B3" s="25">
        <v>1</v>
      </c>
      <c r="C3" s="26">
        <v>2</v>
      </c>
      <c r="D3" s="27">
        <v>3</v>
      </c>
      <c r="E3" s="1"/>
      <c r="G3" s="38">
        <f t="array" ref="G3:I5">MINVERSE(B3:D5)</f>
        <v>-1.7916666666666665</v>
      </c>
      <c r="H3" s="38">
        <v>0.91666666666666663</v>
      </c>
      <c r="I3" s="38">
        <v>-0.125</v>
      </c>
    </row>
    <row r="4" spans="1:10" ht="14.25" x14ac:dyDescent="0.2">
      <c r="A4" s="2" t="s">
        <v>0</v>
      </c>
      <c r="B4" s="28">
        <v>4</v>
      </c>
      <c r="C4" s="29">
        <v>5</v>
      </c>
      <c r="D4" s="30">
        <v>6</v>
      </c>
      <c r="E4" s="1"/>
      <c r="F4" s="2" t="s">
        <v>8</v>
      </c>
      <c r="G4" s="38">
        <v>1.5833333333333333</v>
      </c>
      <c r="H4" s="38">
        <v>-0.83333333333333326</v>
      </c>
      <c r="I4" s="38">
        <v>0.25</v>
      </c>
    </row>
    <row r="5" spans="1:10" ht="13.5" thickBot="1" x14ac:dyDescent="0.25">
      <c r="B5" s="31">
        <v>7</v>
      </c>
      <c r="C5" s="32">
        <v>8</v>
      </c>
      <c r="D5" s="33">
        <v>1</v>
      </c>
      <c r="E5" s="1"/>
      <c r="G5" s="38">
        <v>-0.12500000000000006</v>
      </c>
      <c r="H5" s="38">
        <v>0.25</v>
      </c>
      <c r="I5" s="38">
        <v>-0.125</v>
      </c>
    </row>
    <row r="6" spans="1:10" ht="13.5" thickBot="1" x14ac:dyDescent="0.25"/>
    <row r="7" spans="1:10" ht="15.75" x14ac:dyDescent="0.3">
      <c r="B7" s="34">
        <v>5</v>
      </c>
      <c r="F7" s="1"/>
      <c r="I7" s="19">
        <f t="array" ref="I7:I9">MMULT(G3:I5,B7:B9)</f>
        <v>-5.5416666666666661</v>
      </c>
      <c r="J7" s="3" t="s">
        <v>4</v>
      </c>
    </row>
    <row r="8" spans="1:10" ht="15.75" x14ac:dyDescent="0.3">
      <c r="A8" s="2" t="s">
        <v>1</v>
      </c>
      <c r="B8" s="35">
        <v>4</v>
      </c>
      <c r="F8" s="1"/>
      <c r="G8" s="2" t="s">
        <v>2</v>
      </c>
      <c r="H8" s="2" t="s">
        <v>7</v>
      </c>
      <c r="I8" s="19">
        <v>5.083333333333333</v>
      </c>
      <c r="J8" s="3" t="s">
        <v>5</v>
      </c>
    </row>
    <row r="9" spans="1:10" ht="16.5" thickBot="1" x14ac:dyDescent="0.35">
      <c r="B9" s="36">
        <v>2</v>
      </c>
      <c r="F9" s="1"/>
      <c r="I9" s="19">
        <v>0.12499999999999978</v>
      </c>
      <c r="J9" s="3" t="s">
        <v>6</v>
      </c>
    </row>
    <row r="11" spans="1:10" x14ac:dyDescent="0.2">
      <c r="A11" t="s">
        <v>13</v>
      </c>
      <c r="B11" s="37">
        <f t="array" ref="B11:B13">MMULT(B3:D5,I7:I9)</f>
        <v>4.9999999999999991</v>
      </c>
    </row>
    <row r="12" spans="1:10" x14ac:dyDescent="0.2">
      <c r="A12" s="5" t="s">
        <v>14</v>
      </c>
      <c r="B12" s="37">
        <v>3.9999999999999987</v>
      </c>
    </row>
    <row r="13" spans="1:10" x14ac:dyDescent="0.2">
      <c r="B13" s="37">
        <v>1.9999999999999998</v>
      </c>
    </row>
    <row r="15" spans="1:10" ht="14.25" x14ac:dyDescent="0.2">
      <c r="A15" s="2" t="s">
        <v>9</v>
      </c>
      <c r="B15" s="37">
        <f t="array" ref="B15:D17">TRANSPOSE(B3:D5)</f>
        <v>1</v>
      </c>
      <c r="C15" s="37">
        <v>4</v>
      </c>
      <c r="D15" s="37">
        <v>7</v>
      </c>
      <c r="F15" s="2" t="s">
        <v>11</v>
      </c>
      <c r="G15" s="37">
        <f t="array" ref="G15:I17">MINVERSE(G3:I5)</f>
        <v>0.99999999999999989</v>
      </c>
      <c r="H15" s="37">
        <v>1.9999999999999996</v>
      </c>
      <c r="I15" s="37">
        <v>2.9999999999999991</v>
      </c>
    </row>
    <row r="16" spans="1:10" x14ac:dyDescent="0.2">
      <c r="B16" s="37">
        <v>2</v>
      </c>
      <c r="C16" s="37">
        <v>5</v>
      </c>
      <c r="D16" s="37">
        <v>8</v>
      </c>
      <c r="G16" s="37">
        <v>3.9999999999999996</v>
      </c>
      <c r="H16" s="37">
        <v>4.9999999999999991</v>
      </c>
      <c r="I16" s="37">
        <v>5.9999999999999982</v>
      </c>
    </row>
    <row r="17" spans="1:9" x14ac:dyDescent="0.2">
      <c r="B17" s="37">
        <v>3</v>
      </c>
      <c r="C17" s="37">
        <v>6</v>
      </c>
      <c r="D17" s="37">
        <v>1</v>
      </c>
      <c r="G17" s="37">
        <v>6.9999999999999982</v>
      </c>
      <c r="H17" s="37">
        <v>7.9999999999999982</v>
      </c>
      <c r="I17" s="37">
        <v>0.99999999999999689</v>
      </c>
    </row>
    <row r="19" spans="1:9" ht="14.25" x14ac:dyDescent="0.2">
      <c r="A19" s="2" t="s">
        <v>12</v>
      </c>
      <c r="B19" s="37">
        <f t="array" ref="B19:D21">MMULT(B3:D5,G3:I5)</f>
        <v>0.99999999999999978</v>
      </c>
      <c r="C19" s="37">
        <v>1.1102230246251565E-16</v>
      </c>
      <c r="D19" s="37">
        <v>0</v>
      </c>
      <c r="F19" s="2" t="s">
        <v>10</v>
      </c>
      <c r="G19" s="37">
        <f t="array" ref="G19:I21">MMULT(G3:I5,B3:D5)</f>
        <v>1</v>
      </c>
      <c r="H19" s="37">
        <v>0</v>
      </c>
      <c r="I19" s="37">
        <v>0</v>
      </c>
    </row>
    <row r="20" spans="1:9" x14ac:dyDescent="0.2">
      <c r="B20" s="37">
        <v>-3.3306690738754696E-16</v>
      </c>
      <c r="C20" s="37">
        <v>1.0000000000000004</v>
      </c>
      <c r="D20" s="37">
        <v>0</v>
      </c>
      <c r="G20" s="37">
        <v>2.2204460492503131E-16</v>
      </c>
      <c r="H20" s="37">
        <v>1.0000000000000004</v>
      </c>
      <c r="I20" s="37">
        <v>0</v>
      </c>
    </row>
    <row r="21" spans="1:9" x14ac:dyDescent="0.2">
      <c r="B21" s="37">
        <v>-5.5511151231257827E-17</v>
      </c>
      <c r="C21" s="37">
        <v>0</v>
      </c>
      <c r="D21" s="37">
        <v>1</v>
      </c>
      <c r="G21" s="37">
        <v>0</v>
      </c>
      <c r="H21" s="37">
        <v>-1.1102230246251565E-16</v>
      </c>
      <c r="I21" s="37">
        <v>0.99999999999999978</v>
      </c>
    </row>
  </sheetData>
  <phoneticPr fontId="3" type="noConversion"/>
  <pageMargins left="0.75" right="0.75" top="1" bottom="1" header="0.4921259845" footer="0.4921259845"/>
  <pageSetup paperSize="9" orientation="portrait" horizontalDpi="240" verticalDpi="144" copies="0" r:id="rId1"/>
  <headerFooter alignWithMargins="0">
    <oddHeader>&amp;A</oddHeader>
    <oddFooter>Strana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zoomScaleNormal="100" workbookViewId="0"/>
  </sheetViews>
  <sheetFormatPr defaultRowHeight="12.75" x14ac:dyDescent="0.2"/>
  <cols>
    <col min="2" max="2" width="10.5703125" customWidth="1"/>
    <col min="3" max="3" width="13.140625" bestFit="1" customWidth="1"/>
    <col min="4" max="5" width="9" bestFit="1" customWidth="1"/>
    <col min="8" max="8" width="8.85546875" customWidth="1"/>
    <col min="9" max="9" width="13.140625" bestFit="1" customWidth="1"/>
    <col min="10" max="10" width="9" bestFit="1" customWidth="1"/>
    <col min="11" max="11" width="13.140625" bestFit="1" customWidth="1"/>
  </cols>
  <sheetData>
    <row r="1" spans="1:11" ht="15.75" x14ac:dyDescent="0.25">
      <c r="A1" s="4" t="s">
        <v>15</v>
      </c>
    </row>
    <row r="2" spans="1:11" ht="16.5" thickBot="1" x14ac:dyDescent="0.35">
      <c r="B2" s="7" t="s">
        <v>4</v>
      </c>
      <c r="C2" s="7" t="s">
        <v>5</v>
      </c>
      <c r="D2" s="7" t="s">
        <v>6</v>
      </c>
      <c r="E2" s="7" t="s">
        <v>16</v>
      </c>
    </row>
    <row r="3" spans="1:11" x14ac:dyDescent="0.2">
      <c r="B3" s="25">
        <v>5</v>
      </c>
      <c r="C3" s="26">
        <v>8</v>
      </c>
      <c r="D3" s="26">
        <v>1</v>
      </c>
      <c r="E3" s="27">
        <v>2</v>
      </c>
      <c r="F3" s="1"/>
      <c r="H3" s="19">
        <f t="array" ref="H3:K6">MINVERSE(B3:E6)</f>
        <v>-0.85046728971962626</v>
      </c>
      <c r="I3" s="19">
        <v>-0.87850467289719658</v>
      </c>
      <c r="J3" s="19">
        <v>0.83177570093457953</v>
      </c>
      <c r="K3" s="19">
        <v>0.50467289719626185</v>
      </c>
    </row>
    <row r="4" spans="1:11" ht="14.25" x14ac:dyDescent="0.2">
      <c r="A4" s="2" t="s">
        <v>0</v>
      </c>
      <c r="B4" s="28">
        <v>2</v>
      </c>
      <c r="C4" s="29">
        <v>5</v>
      </c>
      <c r="D4" s="29">
        <v>4</v>
      </c>
      <c r="E4" s="30">
        <v>3</v>
      </c>
      <c r="F4" s="1"/>
      <c r="G4" s="2" t="s">
        <v>8</v>
      </c>
      <c r="H4" s="19">
        <v>0.72897196261682251</v>
      </c>
      <c r="I4" s="19">
        <v>0.46728971962616844</v>
      </c>
      <c r="J4" s="19">
        <v>-0.5700934579439253</v>
      </c>
      <c r="K4" s="19">
        <v>-0.28971962616822439</v>
      </c>
    </row>
    <row r="5" spans="1:11" x14ac:dyDescent="0.2">
      <c r="B5" s="28">
        <v>6</v>
      </c>
      <c r="C5" s="29">
        <v>8</v>
      </c>
      <c r="D5" s="29">
        <v>1</v>
      </c>
      <c r="E5" s="30">
        <v>4</v>
      </c>
      <c r="F5" s="1"/>
      <c r="H5" s="19">
        <v>-0.42990654205607487</v>
      </c>
      <c r="I5" s="19">
        <v>-0.22429906542056088</v>
      </c>
      <c r="J5" s="19">
        <v>0.23364485981308422</v>
      </c>
      <c r="K5" s="19">
        <v>0.29906542056074775</v>
      </c>
    </row>
    <row r="6" spans="1:11" ht="13.5" thickBot="1" x14ac:dyDescent="0.25">
      <c r="B6" s="31">
        <v>4</v>
      </c>
      <c r="C6" s="32">
        <v>9</v>
      </c>
      <c r="D6" s="32">
        <v>7</v>
      </c>
      <c r="E6" s="33">
        <v>2</v>
      </c>
      <c r="F6" s="1"/>
      <c r="H6" s="19">
        <v>-7.4766355140186966E-2</v>
      </c>
      <c r="I6" s="19">
        <v>0.43925233644859812</v>
      </c>
      <c r="J6" s="19">
        <v>8.4112149532710304E-2</v>
      </c>
      <c r="K6" s="19">
        <v>-0.25233644859813081</v>
      </c>
    </row>
    <row r="7" spans="1:11" ht="13.5" thickBot="1" x14ac:dyDescent="0.25"/>
    <row r="8" spans="1:11" ht="15.75" x14ac:dyDescent="0.3">
      <c r="B8" s="34">
        <v>1</v>
      </c>
      <c r="G8" s="1"/>
      <c r="J8" s="19">
        <f t="array" ref="J8:J11">MMULT(H3:K6,B8:B11)</f>
        <v>-0.54205607476635631</v>
      </c>
      <c r="K8" s="3" t="s">
        <v>4</v>
      </c>
    </row>
    <row r="9" spans="1:11" ht="15.75" x14ac:dyDescent="0.3">
      <c r="A9" s="2" t="s">
        <v>1</v>
      </c>
      <c r="B9" s="35">
        <v>8</v>
      </c>
      <c r="G9" s="1"/>
      <c r="H9" s="2" t="s">
        <v>2</v>
      </c>
      <c r="I9" s="2" t="s">
        <v>7</v>
      </c>
      <c r="J9" s="19">
        <v>-0.3925233644859798</v>
      </c>
      <c r="K9" s="3" t="s">
        <v>5</v>
      </c>
    </row>
    <row r="10" spans="1:11" ht="15.75" x14ac:dyDescent="0.3">
      <c r="A10" s="2"/>
      <c r="B10" s="35">
        <v>7</v>
      </c>
      <c r="G10" s="1"/>
      <c r="H10" s="2"/>
      <c r="I10" s="2"/>
      <c r="J10" s="19">
        <v>0.30841121495327073</v>
      </c>
      <c r="K10" s="3" t="s">
        <v>6</v>
      </c>
    </row>
    <row r="11" spans="1:11" ht="16.5" thickBot="1" x14ac:dyDescent="0.35">
      <c r="B11" s="36">
        <v>3</v>
      </c>
      <c r="G11" s="1"/>
      <c r="J11" s="19">
        <v>3.2710280373831777</v>
      </c>
      <c r="K11" s="3" t="s">
        <v>16</v>
      </c>
    </row>
    <row r="13" spans="1:11" x14ac:dyDescent="0.2">
      <c r="A13" t="s">
        <v>13</v>
      </c>
      <c r="B13" s="37">
        <f t="array" ref="B13:B16">MMULT(B3:E6,J8:J11)</f>
        <v>1.0000000000000062</v>
      </c>
    </row>
    <row r="14" spans="1:11" x14ac:dyDescent="0.2">
      <c r="A14" s="5" t="s">
        <v>14</v>
      </c>
      <c r="B14" s="37">
        <v>8.0000000000000036</v>
      </c>
    </row>
    <row r="15" spans="1:11" x14ac:dyDescent="0.2">
      <c r="B15" s="37">
        <v>7.0000000000000053</v>
      </c>
    </row>
    <row r="16" spans="1:11" x14ac:dyDescent="0.2">
      <c r="B16" s="37">
        <v>3.0000000000000071</v>
      </c>
    </row>
    <row r="18" spans="1:11" ht="14.25" x14ac:dyDescent="0.2">
      <c r="A18" s="2" t="s">
        <v>9</v>
      </c>
      <c r="B18" s="37">
        <f t="array" ref="B18:E21">TRANSPOSE(B3:E6)</f>
        <v>5</v>
      </c>
      <c r="C18" s="37">
        <v>2</v>
      </c>
      <c r="D18" s="37">
        <v>6</v>
      </c>
      <c r="E18" s="37">
        <v>4</v>
      </c>
      <c r="F18" s="1"/>
      <c r="G18" s="2" t="s">
        <v>17</v>
      </c>
      <c r="H18" s="37">
        <f t="array" ref="H18:K21">MINVERSE(H3:K6)</f>
        <v>5.0000000000000018</v>
      </c>
      <c r="I18" s="37">
        <v>8.0000000000000018</v>
      </c>
      <c r="J18" s="37">
        <v>0.99999999999999778</v>
      </c>
      <c r="K18" s="37">
        <v>2.0000000000000013</v>
      </c>
    </row>
    <row r="19" spans="1:11" x14ac:dyDescent="0.2">
      <c r="B19" s="37">
        <v>8</v>
      </c>
      <c r="C19" s="37">
        <v>5</v>
      </c>
      <c r="D19" s="37">
        <v>8</v>
      </c>
      <c r="E19" s="37">
        <v>9</v>
      </c>
      <c r="F19" s="1"/>
      <c r="H19" s="37">
        <v>2.0000000000000018</v>
      </c>
      <c r="I19" s="37">
        <v>5.0000000000000027</v>
      </c>
      <c r="J19" s="37">
        <v>3.9999999999999982</v>
      </c>
      <c r="K19" s="37">
        <v>3.0000000000000004</v>
      </c>
    </row>
    <row r="20" spans="1:11" x14ac:dyDescent="0.2">
      <c r="B20" s="37">
        <v>1</v>
      </c>
      <c r="C20" s="37">
        <v>4</v>
      </c>
      <c r="D20" s="37">
        <v>1</v>
      </c>
      <c r="E20" s="37">
        <v>7</v>
      </c>
      <c r="F20" s="1"/>
      <c r="H20" s="37">
        <v>6.0000000000000018</v>
      </c>
      <c r="I20" s="37">
        <v>8.0000000000000018</v>
      </c>
      <c r="J20" s="37">
        <v>0.99999999999999722</v>
      </c>
      <c r="K20" s="37">
        <v>4.0000000000000018</v>
      </c>
    </row>
    <row r="21" spans="1:11" x14ac:dyDescent="0.2">
      <c r="B21" s="37">
        <v>2</v>
      </c>
      <c r="C21" s="37">
        <v>3</v>
      </c>
      <c r="D21" s="37">
        <v>4</v>
      </c>
      <c r="E21" s="37">
        <v>2</v>
      </c>
      <c r="F21" s="1"/>
      <c r="H21" s="37">
        <v>4.0000000000000027</v>
      </c>
      <c r="I21" s="37">
        <v>9.0000000000000036</v>
      </c>
      <c r="J21" s="37">
        <v>6.9999999999999973</v>
      </c>
      <c r="K21" s="37">
        <v>2.0000000000000013</v>
      </c>
    </row>
    <row r="23" spans="1:11" ht="14.25" x14ac:dyDescent="0.2">
      <c r="A23" s="2" t="s">
        <v>12</v>
      </c>
      <c r="B23" s="6">
        <f t="array" ref="B23:E26">MMULT(B3:E6,H3:K6)</f>
        <v>0.99999999999999967</v>
      </c>
      <c r="C23" s="6">
        <v>-4.4408920985006262E-16</v>
      </c>
      <c r="D23" s="6">
        <v>2.2204460492503131E-16</v>
      </c>
      <c r="E23" s="6">
        <v>3.3306690738754696E-16</v>
      </c>
      <c r="F23" s="1"/>
      <c r="G23" s="2" t="s">
        <v>10</v>
      </c>
      <c r="H23" s="37">
        <f t="array" ref="H23:K26">MMULT(H3:K6,B3:E6)</f>
        <v>0.99999999999999956</v>
      </c>
      <c r="I23" s="37">
        <v>-1.7763568394002505E-15</v>
      </c>
      <c r="J23" s="37">
        <v>0</v>
      </c>
      <c r="K23" s="37">
        <v>-6.6613381477509392E-16</v>
      </c>
    </row>
    <row r="24" spans="1:11" x14ac:dyDescent="0.2">
      <c r="B24" s="6">
        <v>-5.5511151231257827E-16</v>
      </c>
      <c r="C24" s="6">
        <v>0.99999999999999978</v>
      </c>
      <c r="D24" s="6">
        <v>2.7755575615628914E-16</v>
      </c>
      <c r="E24" s="6">
        <v>2.2204460492503131E-16</v>
      </c>
      <c r="F24" s="1"/>
      <c r="H24" s="37">
        <v>2.2204460492503131E-16</v>
      </c>
      <c r="I24" s="37">
        <v>1</v>
      </c>
      <c r="J24" s="37">
        <v>0</v>
      </c>
      <c r="K24" s="37">
        <v>1.1102230246251565E-16</v>
      </c>
    </row>
    <row r="25" spans="1:11" x14ac:dyDescent="0.2">
      <c r="B25" s="6">
        <v>-4.4408920985006262E-16</v>
      </c>
      <c r="C25" s="6">
        <v>-2.2204460492503131E-16</v>
      </c>
      <c r="D25" s="6">
        <v>1</v>
      </c>
      <c r="E25" s="6">
        <v>2.2204460492503131E-16</v>
      </c>
      <c r="F25" s="1"/>
      <c r="H25" s="37">
        <v>0</v>
      </c>
      <c r="I25" s="37">
        <v>4.4408920985006262E-16</v>
      </c>
      <c r="J25" s="37">
        <v>1.0000000000000002</v>
      </c>
      <c r="K25" s="37">
        <v>0</v>
      </c>
    </row>
    <row r="26" spans="1:11" x14ac:dyDescent="0.2">
      <c r="B26" s="6">
        <v>-5.2735593669694936E-16</v>
      </c>
      <c r="C26" s="6">
        <v>-7.7715611723760958E-16</v>
      </c>
      <c r="D26" s="6">
        <v>4.7184478546569153E-16</v>
      </c>
      <c r="E26" s="6">
        <v>1.0000000000000009</v>
      </c>
      <c r="F26" s="1"/>
      <c r="H26" s="37">
        <v>0</v>
      </c>
      <c r="I26" s="37">
        <v>0</v>
      </c>
      <c r="J26" s="37">
        <v>2.2204460492503131E-16</v>
      </c>
      <c r="K26" s="37">
        <v>1</v>
      </c>
    </row>
  </sheetData>
  <pageMargins left="0.75" right="0.75" top="1" bottom="1" header="0.4921259845" footer="0.4921259845"/>
  <pageSetup paperSize="9" orientation="portrait" horizontalDpi="240" verticalDpi="144" copies="0" r:id="rId1"/>
  <headerFooter alignWithMargins="0">
    <oddHeader>&amp;A</oddHeader>
    <oddFooter>Strana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P20" sqref="P20"/>
    </sheetView>
  </sheetViews>
  <sheetFormatPr defaultRowHeight="12.75" x14ac:dyDescent="0.2"/>
  <cols>
    <col min="1" max="1" width="18.42578125" customWidth="1"/>
  </cols>
  <sheetData>
    <row r="1" spans="1:5" ht="15" x14ac:dyDescent="0.2">
      <c r="A1" s="15" t="s">
        <v>26</v>
      </c>
      <c r="B1" s="15"/>
      <c r="C1" s="15"/>
      <c r="D1" s="15"/>
      <c r="E1" s="15"/>
    </row>
    <row r="2" spans="1:5" ht="15" x14ac:dyDescent="0.2">
      <c r="A2" s="15"/>
      <c r="B2" s="15"/>
      <c r="C2" s="15"/>
      <c r="D2" s="15"/>
      <c r="E2" s="15"/>
    </row>
    <row r="3" spans="1:5" ht="15" x14ac:dyDescent="0.2">
      <c r="A3" s="18" t="s">
        <v>20</v>
      </c>
      <c r="B3" s="20" t="s">
        <v>21</v>
      </c>
      <c r="C3" s="18"/>
      <c r="D3" s="18"/>
      <c r="E3" s="18"/>
    </row>
    <row r="4" spans="1:5" ht="15" x14ac:dyDescent="0.2">
      <c r="A4" s="18"/>
      <c r="B4" s="18"/>
      <c r="C4" s="18"/>
      <c r="D4" s="18"/>
      <c r="E4" s="18"/>
    </row>
    <row r="5" spans="1:5" ht="15" x14ac:dyDescent="0.2">
      <c r="A5" s="23" t="s">
        <v>22</v>
      </c>
      <c r="B5" s="21" t="s">
        <v>23</v>
      </c>
      <c r="C5" s="18"/>
      <c r="D5" s="17"/>
      <c r="E5" s="18"/>
    </row>
    <row r="6" spans="1:5" ht="15" x14ac:dyDescent="0.2">
      <c r="A6" s="17"/>
      <c r="B6" s="21" t="s">
        <v>27</v>
      </c>
      <c r="C6" s="18"/>
      <c r="D6" s="17"/>
      <c r="E6" s="18"/>
    </row>
    <row r="7" spans="1:5" ht="15" x14ac:dyDescent="0.2">
      <c r="A7" s="18"/>
      <c r="B7" s="21" t="s">
        <v>24</v>
      </c>
      <c r="C7" s="18"/>
      <c r="D7" s="18"/>
      <c r="E7" s="18"/>
    </row>
    <row r="8" spans="1:5" ht="15" x14ac:dyDescent="0.2">
      <c r="A8" s="18"/>
      <c r="B8" s="21" t="s">
        <v>25</v>
      </c>
      <c r="C8" s="18"/>
      <c r="D8" s="18"/>
      <c r="E8" s="18"/>
    </row>
    <row r="9" spans="1:5" ht="15" x14ac:dyDescent="0.2">
      <c r="A9" s="18"/>
      <c r="B9" s="18"/>
      <c r="C9" s="18"/>
      <c r="D9" s="18"/>
      <c r="E9" s="18"/>
    </row>
    <row r="10" spans="1:5" ht="15" x14ac:dyDescent="0.2">
      <c r="A10" s="23" t="s">
        <v>28</v>
      </c>
      <c r="B10" s="16" t="s">
        <v>38</v>
      </c>
      <c r="C10" s="15"/>
      <c r="D10" s="15"/>
      <c r="E10" s="15"/>
    </row>
    <row r="11" spans="1:5" ht="15" x14ac:dyDescent="0.2">
      <c r="A11" s="17"/>
      <c r="B11" s="16" t="s">
        <v>39</v>
      </c>
      <c r="C11" s="15"/>
      <c r="D11" s="15"/>
      <c r="E11" s="15"/>
    </row>
    <row r="12" spans="1:5" ht="15" x14ac:dyDescent="0.2">
      <c r="A12" s="15"/>
      <c r="B12" s="15"/>
      <c r="C12" s="15"/>
      <c r="D12" s="15"/>
      <c r="E12" s="15"/>
    </row>
    <row r="13" spans="1:5" ht="15" x14ac:dyDescent="0.2">
      <c r="A13" s="15" t="s">
        <v>40</v>
      </c>
      <c r="B13" s="16">
        <v>25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M14" sqref="M14"/>
    </sheetView>
  </sheetViews>
  <sheetFormatPr defaultRowHeight="12.75" x14ac:dyDescent="0.2"/>
  <cols>
    <col min="1" max="1" width="19.42578125" customWidth="1"/>
    <col min="2" max="2" width="10.5703125" customWidth="1"/>
  </cols>
  <sheetData>
    <row r="1" spans="1:5" ht="15" x14ac:dyDescent="0.2">
      <c r="A1" s="15" t="s">
        <v>41</v>
      </c>
      <c r="B1" s="15"/>
      <c r="C1" s="15"/>
      <c r="D1" s="15"/>
      <c r="E1" s="15"/>
    </row>
    <row r="2" spans="1:5" ht="15" x14ac:dyDescent="0.2">
      <c r="A2" s="15"/>
      <c r="B2" s="15"/>
      <c r="C2" s="15"/>
      <c r="D2" s="15"/>
      <c r="E2" s="15"/>
    </row>
    <row r="3" spans="1:5" ht="15" x14ac:dyDescent="0.2">
      <c r="A3" s="18" t="s">
        <v>20</v>
      </c>
      <c r="B3" s="20" t="s">
        <v>31</v>
      </c>
      <c r="C3" s="18"/>
      <c r="D3" s="18"/>
      <c r="E3" s="18"/>
    </row>
    <row r="4" spans="1:5" ht="15" x14ac:dyDescent="0.2">
      <c r="A4" s="18"/>
      <c r="B4" s="18"/>
      <c r="C4" s="18"/>
      <c r="D4" s="18"/>
      <c r="E4" s="18"/>
    </row>
    <row r="5" spans="1:5" ht="15" x14ac:dyDescent="0.2">
      <c r="A5" s="23" t="s">
        <v>22</v>
      </c>
      <c r="B5" s="21" t="s">
        <v>32</v>
      </c>
      <c r="C5" s="18"/>
      <c r="D5" s="17"/>
      <c r="E5" s="18"/>
    </row>
    <row r="6" spans="1:5" ht="15" x14ac:dyDescent="0.2">
      <c r="A6" s="17"/>
      <c r="B6" s="21" t="s">
        <v>42</v>
      </c>
      <c r="C6" s="18"/>
      <c r="D6" s="17"/>
      <c r="E6" s="18"/>
    </row>
    <row r="7" spans="1:5" ht="15" x14ac:dyDescent="0.2">
      <c r="A7" s="18"/>
      <c r="B7" s="21" t="s">
        <v>24</v>
      </c>
      <c r="C7" s="18"/>
      <c r="D7" s="18"/>
      <c r="E7" s="18"/>
    </row>
    <row r="8" spans="1:5" ht="15" x14ac:dyDescent="0.2">
      <c r="A8" s="18"/>
      <c r="B8" s="21" t="s">
        <v>25</v>
      </c>
      <c r="C8" s="18"/>
      <c r="D8" s="18"/>
      <c r="E8" s="18"/>
    </row>
    <row r="9" spans="1:5" ht="15" x14ac:dyDescent="0.2">
      <c r="A9" s="18"/>
      <c r="B9" s="18"/>
      <c r="C9" s="18"/>
      <c r="D9" s="18"/>
      <c r="E9" s="18"/>
    </row>
    <row r="10" spans="1:5" ht="15" x14ac:dyDescent="0.2">
      <c r="A10" s="23" t="s">
        <v>28</v>
      </c>
      <c r="B10" s="16" t="s">
        <v>43</v>
      </c>
      <c r="C10" s="15"/>
      <c r="D10" s="15"/>
      <c r="E10" s="15"/>
    </row>
    <row r="11" spans="1:5" ht="15" x14ac:dyDescent="0.2">
      <c r="A11" s="17"/>
      <c r="B11" s="16" t="s">
        <v>44</v>
      </c>
      <c r="C11" s="15"/>
      <c r="D11" s="15"/>
      <c r="E11" s="15"/>
    </row>
    <row r="13" spans="1:5" ht="15" x14ac:dyDescent="0.2">
      <c r="A13" s="15" t="s">
        <v>40</v>
      </c>
      <c r="B13" s="16">
        <v>200</v>
      </c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7"/>
  <sheetViews>
    <sheetView workbookViewId="0">
      <selection activeCell="A17" sqref="A17"/>
    </sheetView>
  </sheetViews>
  <sheetFormatPr defaultRowHeight="12.75" x14ac:dyDescent="0.2"/>
  <sheetData>
    <row r="1" spans="1:6" ht="15.75" x14ac:dyDescent="0.25">
      <c r="A1" s="4" t="s">
        <v>45</v>
      </c>
    </row>
    <row r="2" spans="1:6" ht="15.75" x14ac:dyDescent="0.25">
      <c r="A2" s="4"/>
    </row>
    <row r="10" spans="1:6" ht="13.5" thickBot="1" x14ac:dyDescent="0.25"/>
    <row r="11" spans="1:6" ht="13.5" thickBot="1" x14ac:dyDescent="0.25">
      <c r="A11" s="40" t="s">
        <v>46</v>
      </c>
      <c r="B11" s="41" t="s">
        <v>47</v>
      </c>
      <c r="C11" s="41" t="s">
        <v>48</v>
      </c>
      <c r="D11" s="42" t="s">
        <v>49</v>
      </c>
      <c r="E11" s="43"/>
      <c r="F11" s="44" t="s">
        <v>18</v>
      </c>
    </row>
    <row r="12" spans="1:6" ht="13.5" thickBot="1" x14ac:dyDescent="0.25">
      <c r="A12" s="45">
        <v>1.2329778482229623</v>
      </c>
      <c r="B12" s="46">
        <v>2.4659466002355437</v>
      </c>
      <c r="C12" s="46">
        <v>6.9263460512259547</v>
      </c>
      <c r="D12" s="47">
        <v>16.381939348892899</v>
      </c>
      <c r="E12" s="43"/>
      <c r="F12" s="48">
        <f>A12*A12+B12*B12+3*C12*C12+4*D12*D12</f>
        <v>1224.9956831966438</v>
      </c>
    </row>
    <row r="15" spans="1:6" ht="13.5" thickBot="1" x14ac:dyDescent="0.25">
      <c r="A15" s="39" t="s">
        <v>22</v>
      </c>
    </row>
    <row r="16" spans="1:6" x14ac:dyDescent="0.2">
      <c r="A16" s="40" t="s">
        <v>50</v>
      </c>
      <c r="B16" s="42" t="s">
        <v>51</v>
      </c>
    </row>
    <row r="17" spans="1:2" ht="13.5" thickBot="1" x14ac:dyDescent="0.25">
      <c r="A17" s="49">
        <f>(A12-1)*(A12-1)+(B12-2)*(B12-2)+(C12-3)*(C12-3)+(D12-4)*(D12-4)</f>
        <v>169.00000026567363</v>
      </c>
      <c r="B17" s="50">
        <v>169</v>
      </c>
    </row>
  </sheetData>
  <pageMargins left="0.7" right="0.7" top="0.78740157499999996" bottom="0.78740157499999996" header="0.3" footer="0.3"/>
  <drawing r:id="rId1"/>
  <legacyDrawing r:id="rId2"/>
  <oleObjects>
    <mc:AlternateContent xmlns:mc="http://schemas.openxmlformats.org/markup-compatibility/2006">
      <mc:Choice Requires="x14">
        <oleObject progId="Equation.3" shapeId="4097" r:id="rId3">
          <objectPr defaultSize="0" autoPict="0" r:id="rId4">
            <anchor moveWithCells="1" sizeWithCells="1">
              <from>
                <xdr:col>0</xdr:col>
                <xdr:colOff>476250</xdr:colOff>
                <xdr:row>1</xdr:row>
                <xdr:rowOff>38100</xdr:rowOff>
              </from>
              <to>
                <xdr:col>7</xdr:col>
                <xdr:colOff>76200</xdr:colOff>
                <xdr:row>9</xdr:row>
                <xdr:rowOff>9525</xdr:rowOff>
              </to>
            </anchor>
          </objectPr>
        </oleObject>
      </mc:Choice>
      <mc:Fallback>
        <oleObject progId="Equation.3" shapeId="4097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workbookViewId="0"/>
  </sheetViews>
  <sheetFormatPr defaultRowHeight="12.75" x14ac:dyDescent="0.2"/>
  <sheetData>
    <row r="1" spans="1:8" ht="15" x14ac:dyDescent="0.2">
      <c r="A1" s="15" t="s">
        <v>45</v>
      </c>
    </row>
    <row r="2" spans="1:8" ht="15" x14ac:dyDescent="0.2">
      <c r="A2" s="15"/>
      <c r="B2" s="15"/>
      <c r="C2" s="15"/>
      <c r="D2" s="15"/>
      <c r="E2" s="15"/>
      <c r="F2" s="15"/>
      <c r="G2" s="15"/>
      <c r="H2" s="15"/>
    </row>
    <row r="3" spans="1:8" ht="15" x14ac:dyDescent="0.2">
      <c r="A3" s="15" t="s">
        <v>52</v>
      </c>
      <c r="B3" s="15"/>
      <c r="C3" s="15"/>
      <c r="D3" s="15"/>
      <c r="E3" s="15"/>
      <c r="F3" s="15"/>
      <c r="G3" s="15"/>
      <c r="H3" s="15"/>
    </row>
    <row r="4" spans="1:8" ht="15" x14ac:dyDescent="0.2">
      <c r="A4" s="15"/>
      <c r="B4" s="15"/>
      <c r="C4" s="15"/>
      <c r="D4" s="15"/>
      <c r="E4" s="15"/>
      <c r="F4" s="15"/>
      <c r="G4" s="15"/>
      <c r="H4" s="15"/>
    </row>
    <row r="5" spans="1:8" ht="15" x14ac:dyDescent="0.2">
      <c r="A5" s="15"/>
      <c r="B5" s="15"/>
      <c r="C5" s="15"/>
      <c r="D5" s="15"/>
      <c r="E5" s="15"/>
      <c r="F5" s="15"/>
      <c r="G5" s="15"/>
      <c r="H5" s="15"/>
    </row>
    <row r="6" spans="1:8" ht="15.75" x14ac:dyDescent="0.25">
      <c r="A6" s="15"/>
      <c r="B6" s="51" t="s">
        <v>19</v>
      </c>
      <c r="C6" s="51" t="s">
        <v>53</v>
      </c>
      <c r="D6" s="51" t="s">
        <v>54</v>
      </c>
      <c r="E6" s="52" t="s">
        <v>55</v>
      </c>
      <c r="F6" s="15"/>
      <c r="G6" s="15"/>
      <c r="H6" s="15"/>
    </row>
    <row r="7" spans="1:8" ht="15.75" x14ac:dyDescent="0.25">
      <c r="A7" s="15"/>
      <c r="B7" s="53">
        <v>4</v>
      </c>
      <c r="C7" s="53">
        <v>4</v>
      </c>
      <c r="D7" s="53">
        <v>4</v>
      </c>
      <c r="E7" s="55">
        <f>B7*C7*D7</f>
        <v>64</v>
      </c>
      <c r="F7" s="15"/>
      <c r="G7" s="15"/>
      <c r="H7" s="15"/>
    </row>
    <row r="8" spans="1:8" ht="15" x14ac:dyDescent="0.2">
      <c r="A8" s="15"/>
      <c r="B8" s="15"/>
      <c r="C8" s="15"/>
      <c r="D8" s="15"/>
      <c r="E8" s="15"/>
      <c r="F8" s="15"/>
      <c r="G8" s="15"/>
      <c r="H8" s="15"/>
    </row>
    <row r="9" spans="1:8" ht="15.75" x14ac:dyDescent="0.25">
      <c r="A9" s="15"/>
      <c r="B9" s="54" t="s">
        <v>56</v>
      </c>
      <c r="C9" s="15"/>
      <c r="D9" s="15"/>
      <c r="E9" s="15"/>
      <c r="F9" s="15"/>
      <c r="G9" s="15"/>
      <c r="H9" s="15"/>
    </row>
    <row r="10" spans="1:8" ht="15" x14ac:dyDescent="0.2">
      <c r="A10" s="15"/>
      <c r="B10" s="56" t="s">
        <v>50</v>
      </c>
      <c r="C10" s="56" t="s">
        <v>51</v>
      </c>
      <c r="D10" s="15"/>
      <c r="E10" s="15"/>
      <c r="F10" s="15"/>
      <c r="G10" s="15"/>
      <c r="H10" s="15"/>
    </row>
    <row r="11" spans="1:8" ht="15" x14ac:dyDescent="0.2">
      <c r="A11" s="15"/>
      <c r="B11" s="57">
        <f>B7+C7+D7</f>
        <v>12</v>
      </c>
      <c r="C11" s="57">
        <v>12</v>
      </c>
      <c r="D11" s="15"/>
      <c r="E11" s="15"/>
      <c r="F11" s="15"/>
      <c r="G11" s="15"/>
      <c r="H11" s="15"/>
    </row>
    <row r="12" spans="1:8" ht="15" x14ac:dyDescent="0.2">
      <c r="A12" s="15"/>
      <c r="B12" s="15"/>
      <c r="C12" s="15"/>
      <c r="D12" s="15"/>
      <c r="E12" s="15"/>
      <c r="F12" s="15"/>
      <c r="G12" s="15"/>
      <c r="H12" s="15"/>
    </row>
    <row r="13" spans="1:8" ht="15" x14ac:dyDescent="0.2">
      <c r="A13" s="15"/>
      <c r="B13" s="15"/>
      <c r="C13" s="15"/>
      <c r="D13" s="15"/>
      <c r="E13" s="15"/>
      <c r="F13" s="15"/>
      <c r="G13" s="15"/>
      <c r="H13" s="15"/>
    </row>
    <row r="14" spans="1:8" ht="15" x14ac:dyDescent="0.2">
      <c r="A14" s="15"/>
      <c r="B14" s="15"/>
      <c r="C14" s="15"/>
      <c r="D14" s="15"/>
      <c r="E14" s="15"/>
      <c r="F14" s="15"/>
      <c r="G14" s="15"/>
      <c r="H14" s="15"/>
    </row>
    <row r="15" spans="1:8" ht="15" x14ac:dyDescent="0.2">
      <c r="A15" s="15"/>
      <c r="B15" s="15"/>
      <c r="C15" s="15"/>
      <c r="D15" s="15"/>
      <c r="E15" s="15"/>
      <c r="F15" s="15"/>
      <c r="G15" s="15"/>
      <c r="H15" s="15"/>
    </row>
    <row r="16" spans="1:8" ht="15" x14ac:dyDescent="0.2">
      <c r="A16" s="15"/>
      <c r="B16" s="15"/>
      <c r="C16" s="15"/>
      <c r="D16" s="15"/>
      <c r="E16" s="15"/>
      <c r="F16" s="15"/>
      <c r="G16" s="15"/>
      <c r="H16" s="15"/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tabSelected="1" zoomScale="120" zoomScaleNormal="120" workbookViewId="0">
      <selection activeCell="D11" sqref="D11"/>
    </sheetView>
  </sheetViews>
  <sheetFormatPr defaultRowHeight="12.75" x14ac:dyDescent="0.2"/>
  <cols>
    <col min="5" max="5" width="11.140625" customWidth="1"/>
  </cols>
  <sheetData>
    <row r="1" spans="1:19" ht="15.75" x14ac:dyDescent="0.25">
      <c r="A1" s="58" t="s">
        <v>57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15"/>
    </row>
    <row r="2" spans="1:19" ht="15.75" x14ac:dyDescent="0.25">
      <c r="A2" s="58" t="s">
        <v>58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15"/>
    </row>
    <row r="3" spans="1:19" ht="15.75" x14ac:dyDescent="0.25">
      <c r="A3" s="58" t="s">
        <v>59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15"/>
    </row>
    <row r="4" spans="1:19" ht="15.75" x14ac:dyDescent="0.25">
      <c r="A4" s="58" t="s">
        <v>60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</row>
    <row r="5" spans="1:19" ht="15.75" x14ac:dyDescent="0.25">
      <c r="A5" s="58" t="s">
        <v>61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</row>
    <row r="6" spans="1:19" ht="15.75" x14ac:dyDescent="0.25">
      <c r="A6" s="58" t="s">
        <v>62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</row>
    <row r="7" spans="1:19" ht="15.75" x14ac:dyDescent="0.25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</row>
    <row r="8" spans="1:19" ht="15.75" x14ac:dyDescent="0.25">
      <c r="A8" s="58" t="s">
        <v>66</v>
      </c>
      <c r="B8" s="58"/>
      <c r="C8" s="58"/>
      <c r="D8" s="58" t="s">
        <v>67</v>
      </c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</row>
    <row r="9" spans="1:19" ht="15.75" x14ac:dyDescent="0.25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</row>
    <row r="10" spans="1:19" ht="15.75" x14ac:dyDescent="0.25">
      <c r="A10" s="58" t="s">
        <v>68</v>
      </c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</row>
    <row r="11" spans="1:19" ht="15.75" x14ac:dyDescent="0.25">
      <c r="A11" s="58"/>
      <c r="B11" s="58"/>
      <c r="C11" s="58"/>
      <c r="D11" s="58"/>
    </row>
    <row r="12" spans="1:19" ht="15.75" x14ac:dyDescent="0.25">
      <c r="A12" s="58" t="s">
        <v>63</v>
      </c>
      <c r="B12" s="58"/>
      <c r="C12" s="58"/>
      <c r="D12" s="58"/>
      <c r="E12" s="60" t="s">
        <v>19</v>
      </c>
      <c r="F12" s="60" t="s">
        <v>53</v>
      </c>
      <c r="G12" s="60"/>
      <c r="H12" s="60" t="s">
        <v>69</v>
      </c>
    </row>
    <row r="13" spans="1:19" ht="15.75" x14ac:dyDescent="0.25">
      <c r="A13" s="58"/>
      <c r="B13" s="58"/>
      <c r="C13" s="58"/>
      <c r="D13" s="58"/>
      <c r="E13" s="63">
        <v>1000.0000000000002</v>
      </c>
      <c r="F13" s="63">
        <v>3000</v>
      </c>
      <c r="G13" s="43"/>
      <c r="H13" s="61">
        <f>400*E13+600*F13</f>
        <v>2200000</v>
      </c>
    </row>
    <row r="14" spans="1:19" ht="15.75" x14ac:dyDescent="0.25">
      <c r="A14" s="58" t="s">
        <v>64</v>
      </c>
      <c r="B14" s="58"/>
      <c r="C14" s="58"/>
      <c r="D14" s="58"/>
    </row>
    <row r="15" spans="1:19" ht="15.75" x14ac:dyDescent="0.25">
      <c r="A15" s="58"/>
      <c r="B15" s="58"/>
      <c r="C15" s="58"/>
      <c r="D15" s="58"/>
    </row>
    <row r="16" spans="1:19" ht="15.75" x14ac:dyDescent="0.25">
      <c r="A16" s="58" t="s">
        <v>65</v>
      </c>
      <c r="B16" s="58"/>
      <c r="C16" s="58"/>
      <c r="D16" s="58"/>
      <c r="E16" s="62" t="s">
        <v>70</v>
      </c>
      <c r="F16" s="59" t="s">
        <v>50</v>
      </c>
      <c r="G16" s="59" t="s">
        <v>51</v>
      </c>
    </row>
    <row r="17" spans="1:7" ht="15.75" x14ac:dyDescent="0.25">
      <c r="A17" s="58"/>
      <c r="B17" s="58"/>
      <c r="C17" s="58"/>
      <c r="D17" s="58"/>
      <c r="F17">
        <f>E13</f>
        <v>1000.0000000000002</v>
      </c>
      <c r="G17">
        <v>500</v>
      </c>
    </row>
    <row r="18" spans="1:7" x14ac:dyDescent="0.2">
      <c r="F18">
        <f>2*E13+F13</f>
        <v>5000</v>
      </c>
      <c r="G18">
        <v>6000</v>
      </c>
    </row>
    <row r="19" spans="1:7" x14ac:dyDescent="0.2">
      <c r="F19">
        <f>E13+F13</f>
        <v>4000</v>
      </c>
      <c r="G19">
        <v>4000</v>
      </c>
    </row>
    <row r="20" spans="1:7" x14ac:dyDescent="0.2">
      <c r="F20">
        <f>F13</f>
        <v>3000</v>
      </c>
      <c r="G20">
        <v>1000</v>
      </c>
    </row>
    <row r="21" spans="1:7" x14ac:dyDescent="0.2">
      <c r="F21">
        <f>F13</f>
        <v>3000</v>
      </c>
      <c r="G21">
        <v>3000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9</vt:i4>
      </vt:variant>
      <vt:variant>
        <vt:lpstr>Pojmenované oblasti</vt:lpstr>
      </vt:variant>
      <vt:variant>
        <vt:i4>4</vt:i4>
      </vt:variant>
    </vt:vector>
  </HeadingPairs>
  <TitlesOfParts>
    <vt:vector size="13" baseType="lpstr">
      <vt:lpstr> Extrémy 1</vt:lpstr>
      <vt:lpstr>Extrémy 2</vt:lpstr>
      <vt:lpstr>Matice 1</vt:lpstr>
      <vt:lpstr>Matice2</vt:lpstr>
      <vt:lpstr>Úloha 1</vt:lpstr>
      <vt:lpstr>Úloha 2</vt:lpstr>
      <vt:lpstr>Úloha 3</vt:lpstr>
      <vt:lpstr>Úloha 4</vt:lpstr>
      <vt:lpstr>Úloha 5</vt:lpstr>
      <vt:lpstr>Matice2!A</vt:lpstr>
      <vt:lpstr>A</vt:lpstr>
      <vt:lpstr>Matice2!b</vt:lpstr>
      <vt:lpstr>b</vt:lpstr>
    </vt:vector>
  </TitlesOfParts>
  <Company>Family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Mielcova</dc:creator>
  <cp:lastModifiedBy>maz0001</cp:lastModifiedBy>
  <dcterms:created xsi:type="dcterms:W3CDTF">1996-09-16T21:27:41Z</dcterms:created>
  <dcterms:modified xsi:type="dcterms:W3CDTF">2023-10-03T08:13:22Z</dcterms:modified>
</cp:coreProperties>
</file>