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8915" windowHeight="8715"/>
  </bookViews>
  <sheets>
    <sheet name="Markowitzův model" sheetId="4" r:id="rId1"/>
    <sheet name="Sharpeho model " sheetId="6" r:id="rId2"/>
  </sheets>
  <definedNames>
    <definedName name="solver_adj" localSheetId="0" hidden="1">'Markowitzův model'!$D$13:$G$13</definedName>
    <definedName name="solver_adj" localSheetId="1" hidden="1">'Sharpeho model '!$D$13:$G$13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hs1" localSheetId="0" hidden="1">'Markowitzův model'!$D$13:$G$13</definedName>
    <definedName name="solver_lhs1" localSheetId="1" hidden="1">'Sharpeho model '!$D$13:$G$13</definedName>
    <definedName name="solver_lhs2" localSheetId="0" hidden="1">'Markowitzův model'!$I$13</definedName>
    <definedName name="solver_lhs2" localSheetId="1" hidden="1">'Sharpeho model '!$I$13</definedName>
    <definedName name="solver_lhs3" localSheetId="0" hidden="1">'Markowitzův model'!$K$5</definedName>
    <definedName name="solver_lhs3" localSheetId="1" hidden="1">'Sharpeho model '!$K$8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'Markowitzův model'!$K$8</definedName>
    <definedName name="solver_opt" localSheetId="1" hidden="1">'Sharpeho model '!$K$5</definedName>
    <definedName name="solver_pre" localSheetId="0" hidden="1">0.000001</definedName>
    <definedName name="solver_pre" localSheetId="1" hidden="1">0.000001</definedName>
    <definedName name="solver_rel1" localSheetId="0" hidden="1">3</definedName>
    <definedName name="solver_rel1" localSheetId="1" hidden="1">3</definedName>
    <definedName name="solver_rel2" localSheetId="0" hidden="1">2</definedName>
    <definedName name="solver_rel2" localSheetId="1" hidden="1">2</definedName>
    <definedName name="solver_rel3" localSheetId="0" hidden="1">3</definedName>
    <definedName name="solver_rel3" localSheetId="1" hidden="1">1</definedName>
    <definedName name="solver_rhs1" localSheetId="0" hidden="1">'Markowitzův model'!$D$15:$G$15</definedName>
    <definedName name="solver_rhs1" localSheetId="1" hidden="1">'Sharpeho model '!$D$15:$G$15</definedName>
    <definedName name="solver_rhs2" localSheetId="0" hidden="1">1</definedName>
    <definedName name="solver_rhs2" localSheetId="1" hidden="1">1</definedName>
    <definedName name="solver_rhs3" localSheetId="0" hidden="1">'Markowitzův model'!$K$11</definedName>
    <definedName name="solver_rhs3" localSheetId="1" hidden="1">'Sharpeho model '!$K$11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1</definedName>
    <definedName name="solver_val" localSheetId="0" hidden="1">0</definedName>
    <definedName name="solver_val" localSheetId="1" hidden="1">0</definedName>
  </definedNames>
  <calcPr calcId="145621"/>
</workbook>
</file>

<file path=xl/calcChain.xml><?xml version="1.0" encoding="utf-8"?>
<calcChain xmlns="http://schemas.openxmlformats.org/spreadsheetml/2006/main">
  <c r="D19" i="6" l="1" a="1"/>
  <c r="F19" i="6" s="1"/>
  <c r="I13" i="6"/>
  <c r="K5" i="6"/>
  <c r="I13" i="4"/>
  <c r="D19" i="4" a="1"/>
  <c r="D19" i="4" s="1"/>
  <c r="K5" i="4"/>
  <c r="E19" i="6" l="1"/>
  <c r="G19" i="6"/>
  <c r="D19" i="6"/>
  <c r="G19" i="4"/>
  <c r="E19" i="4"/>
  <c r="K8" i="4" s="1"/>
  <c r="F19" i="4"/>
  <c r="K8" i="6" l="1"/>
</calcChain>
</file>

<file path=xl/comments1.xml><?xml version="1.0" encoding="utf-8"?>
<comments xmlns="http://schemas.openxmlformats.org/spreadsheetml/2006/main">
  <authors>
    <author>sed02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>zadané hodnoty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součin skalární =Průměry . Zi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zadané hodnoty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38"/>
          </rPr>
          <t>odmocnina ze součinu skalárního=Zi . (Zi . Kovar.matice)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38"/>
          </rPr>
          <t>zadaná hodnota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38"/>
          </rPr>
          <t>zadejte libovolná čísla, třeba 0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38"/>
          </rPr>
          <t>suma Zi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38"/>
          </rPr>
          <t>součin matic =  Zi . Kovar. matice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sed02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>zadané hodnoty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součin skalární =Průměry . Zi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zadané hodnoty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38"/>
          </rPr>
          <t>odmocnina ze součinu skalárního=Zi . (Zi . Kovar.matice)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38"/>
          </rPr>
          <t>zadaná hodnota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38"/>
          </rPr>
          <t>zadejte libovolná čísla, třeba 0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38"/>
          </rPr>
          <t>suma Zi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38"/>
          </rPr>
          <t>součin matic =  Zi . Kovar. matice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<sst xmlns="http://schemas.openxmlformats.org/spreadsheetml/2006/main" count="42" uniqueCount="24">
  <si>
    <t>Markowitzův model</t>
  </si>
  <si>
    <t>Průměry:</t>
  </si>
  <si>
    <t>Výnos:</t>
  </si>
  <si>
    <t>Kovarianční matice:</t>
  </si>
  <si>
    <t>Riziko:</t>
  </si>
  <si>
    <t>Zadaný výnos:</t>
  </si>
  <si>
    <t>Zi:</t>
  </si>
  <si>
    <t xml:space="preserve">   =</t>
  </si>
  <si>
    <t xml:space="preserve">    =</t>
  </si>
  <si>
    <t>krátký prodej:</t>
  </si>
  <si>
    <t>(Krátký prodej představuje "vypůjčení" akcií (tzv. krátkých pozic) za účelem jejich okamžitého prodeje</t>
  </si>
  <si>
    <t>a za získané prostředky zakoupení jiných akcií (tzv. dlouhých pozic))</t>
  </si>
  <si>
    <t>Zi*Kov.mat.:</t>
  </si>
  <si>
    <t>Závěr:</t>
  </si>
  <si>
    <t>Zadané riziko:</t>
  </si>
  <si>
    <t>A</t>
  </si>
  <si>
    <t>B</t>
  </si>
  <si>
    <t>C</t>
  </si>
  <si>
    <t>D</t>
  </si>
  <si>
    <t>Při zadaném výnosu 8%, jsme minimalizovali účelovou funkci (riziko), které vyšlo 0,138.</t>
  </si>
  <si>
    <t>Budeme tedy investovat 2% prostředků do akcií A, 31% do akcií B a 66% do akcií C.</t>
  </si>
  <si>
    <t>Tady použiju řešitele</t>
  </si>
  <si>
    <t>Při zadaném riziku 12%, jsme maximalizovali účelovou funkci (výnos), který vyšel 0,071.</t>
  </si>
  <si>
    <t>Budeme tedy investovat 1,4% prostředků do akcií A, 44,2% do akcií B a 54,4% do akcií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</si>
</sst>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Helv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</cellStyleXfs>
  <cellXfs count="1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2" applyFont="1"/>
    <xf numFmtId="0" fontId="4" fillId="0" borderId="0" xfId="2"/>
    <xf numFmtId="0" fontId="5" fillId="2" borderId="0" xfId="2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2" applyFont="1"/>
    <xf numFmtId="0" fontId="5" fillId="0" borderId="1" xfId="2" applyFont="1" applyBorder="1"/>
    <xf numFmtId="0" fontId="6" fillId="0" borderId="2" xfId="2" applyFont="1" applyBorder="1"/>
    <xf numFmtId="0" fontId="5" fillId="3" borderId="0" xfId="2" applyFont="1" applyFill="1"/>
    <xf numFmtId="0" fontId="5" fillId="0" borderId="0" xfId="2" applyFont="1" applyBorder="1"/>
    <xf numFmtId="164" fontId="5" fillId="0" borderId="0" xfId="2" applyNumberFormat="1" applyFont="1"/>
    <xf numFmtId="164" fontId="5" fillId="0" borderId="3" xfId="2" applyNumberFormat="1" applyFont="1" applyBorder="1"/>
    <xf numFmtId="164" fontId="5" fillId="0" borderId="4" xfId="2" applyNumberFormat="1" applyFont="1" applyBorder="1"/>
    <xf numFmtId="164" fontId="5" fillId="0" borderId="5" xfId="2" applyNumberFormat="1" applyFont="1" applyBorder="1"/>
    <xf numFmtId="0" fontId="11" fillId="0" borderId="0" xfId="1" applyFont="1" applyAlignment="1">
      <alignment horizontal="left" vertical="center"/>
    </xf>
  </cellXfs>
  <cellStyles count="5">
    <cellStyle name="Hypertextový odkaz 2" xfId="3"/>
    <cellStyle name="Normal_SOLVER5" xfId="4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3"/>
  <sheetViews>
    <sheetView tabSelected="1" zoomScaleNormal="75" workbookViewId="0">
      <selection activeCell="B1" sqref="B1"/>
    </sheetView>
  </sheetViews>
  <sheetFormatPr defaultRowHeight="12.75" x14ac:dyDescent="0.2"/>
  <cols>
    <col min="1" max="1" width="2.5703125" style="4" customWidth="1"/>
    <col min="2" max="2" width="9.140625" style="4"/>
    <col min="3" max="3" width="10.42578125" style="4" customWidth="1"/>
    <col min="4" max="7" width="9.140625" style="4"/>
    <col min="8" max="8" width="4.140625" style="4" customWidth="1"/>
    <col min="9" max="9" width="13.7109375" style="4" customWidth="1"/>
    <col min="10" max="10" width="13.5703125" style="4" customWidth="1"/>
    <col min="11" max="11" width="9.5703125" style="4" customWidth="1"/>
    <col min="12" max="16384" width="9.140625" style="4"/>
  </cols>
  <sheetData>
    <row r="1" spans="2:13" ht="15" x14ac:dyDescent="0.2">
      <c r="B1" s="1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</row>
    <row r="2" spans="2:13" ht="14.25" x14ac:dyDescent="0.2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</row>
    <row r="3" spans="2:13" ht="14.25" x14ac:dyDescent="0.2"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</row>
    <row r="4" spans="2:13" ht="14.25" x14ac:dyDescent="0.2">
      <c r="B4" s="2"/>
      <c r="C4" s="2"/>
      <c r="D4" s="5" t="s">
        <v>15</v>
      </c>
      <c r="E4" s="6" t="s">
        <v>16</v>
      </c>
      <c r="F4" s="6" t="s">
        <v>17</v>
      </c>
      <c r="G4" s="5" t="s">
        <v>18</v>
      </c>
      <c r="H4" s="2"/>
      <c r="I4" s="3"/>
      <c r="J4" s="3"/>
      <c r="K4" s="3"/>
      <c r="L4" s="3"/>
      <c r="M4" s="3"/>
    </row>
    <row r="5" spans="2:13" ht="14.25" x14ac:dyDescent="0.2">
      <c r="B5" s="2" t="s">
        <v>1</v>
      </c>
      <c r="C5" s="2"/>
      <c r="D5" s="7">
        <v>6.6000000000000003E-2</v>
      </c>
      <c r="E5" s="7">
        <v>3.2000000000000001E-2</v>
      </c>
      <c r="F5" s="7">
        <v>0.10299999999999999</v>
      </c>
      <c r="G5" s="7">
        <v>7.0000000000000001E-3</v>
      </c>
      <c r="H5" s="2"/>
      <c r="I5" s="3"/>
      <c r="J5" s="2" t="s">
        <v>2</v>
      </c>
      <c r="K5" s="8">
        <f>SUMPRODUCT(D5:G5,D13:G13)</f>
        <v>7.9999999327573942E-2</v>
      </c>
      <c r="L5" s="3"/>
      <c r="M5" s="3"/>
    </row>
    <row r="6" spans="2:13" ht="14.25" x14ac:dyDescent="0.2">
      <c r="B6" s="3"/>
      <c r="C6" s="3"/>
      <c r="D6" s="3"/>
      <c r="E6" s="3"/>
      <c r="F6" s="3"/>
      <c r="G6" s="3"/>
      <c r="H6" s="3"/>
      <c r="I6" s="3"/>
      <c r="J6" s="2"/>
      <c r="K6" s="3"/>
      <c r="L6" s="3"/>
      <c r="M6" s="3"/>
    </row>
    <row r="7" spans="2:13" ht="15" thickBot="1" x14ac:dyDescent="0.25">
      <c r="B7" s="3"/>
      <c r="C7" s="3"/>
      <c r="D7" s="3"/>
      <c r="E7" s="3"/>
      <c r="F7" s="3"/>
      <c r="G7" s="3"/>
      <c r="H7" s="3"/>
      <c r="I7" s="3"/>
      <c r="J7" s="2"/>
      <c r="K7" s="3" t="s">
        <v>21</v>
      </c>
      <c r="L7" s="3"/>
      <c r="M7" s="3"/>
    </row>
    <row r="8" spans="2:13" ht="16.5" thickBot="1" x14ac:dyDescent="0.25">
      <c r="B8" s="2" t="s">
        <v>3</v>
      </c>
      <c r="C8" s="3"/>
      <c r="D8" s="9">
        <v>0.06</v>
      </c>
      <c r="E8" s="9">
        <v>7.0000000000000001E-3</v>
      </c>
      <c r="F8" s="9">
        <v>1.7000000000000001E-2</v>
      </c>
      <c r="G8" s="9">
        <v>8.0000000000000002E-3</v>
      </c>
      <c r="H8" s="3"/>
      <c r="I8" s="3"/>
      <c r="J8" s="17" t="s">
        <v>4</v>
      </c>
      <c r="K8" s="10">
        <f>SQRT(SUMPRODUCT(D13:G13,D19:G19))</f>
        <v>0.1383296505028862</v>
      </c>
      <c r="L8" s="3"/>
      <c r="M8" s="3"/>
    </row>
    <row r="9" spans="2:13" ht="14.25" x14ac:dyDescent="0.2">
      <c r="B9" s="3"/>
      <c r="C9" s="3"/>
      <c r="D9" s="9">
        <v>7.0000000000000001E-3</v>
      </c>
      <c r="E9" s="9">
        <v>5.0000000000000001E-3</v>
      </c>
      <c r="F9" s="9">
        <v>5.0000000000000001E-3</v>
      </c>
      <c r="G9" s="9">
        <v>1.2999999999999999E-3</v>
      </c>
      <c r="H9" s="3"/>
      <c r="I9" s="3"/>
      <c r="J9" s="2"/>
      <c r="K9" s="3"/>
      <c r="L9" s="3"/>
      <c r="M9" s="3"/>
    </row>
    <row r="10" spans="2:13" ht="14.25" x14ac:dyDescent="0.2">
      <c r="B10" s="3"/>
      <c r="C10" s="3"/>
      <c r="D10" s="9">
        <v>1.7000000000000001E-2</v>
      </c>
      <c r="E10" s="9">
        <v>5.0000000000000001E-3</v>
      </c>
      <c r="F10" s="9">
        <v>3.5999999999999997E-2</v>
      </c>
      <c r="G10" s="9">
        <v>3.2000000000000001E-2</v>
      </c>
      <c r="H10" s="3"/>
      <c r="I10" s="3"/>
      <c r="J10" s="2"/>
      <c r="K10" s="3"/>
      <c r="L10" s="3"/>
      <c r="M10" s="3"/>
    </row>
    <row r="11" spans="2:13" ht="14.25" x14ac:dyDescent="0.2">
      <c r="B11" s="3"/>
      <c r="C11" s="3"/>
      <c r="D11" s="9">
        <v>8.0000000000000002E-3</v>
      </c>
      <c r="E11" s="9">
        <v>1.2999999999999999E-3</v>
      </c>
      <c r="F11" s="9">
        <v>3.2000000000000001E-2</v>
      </c>
      <c r="G11" s="9">
        <v>8.0000000000000002E-3</v>
      </c>
      <c r="H11" s="3"/>
      <c r="I11" s="3"/>
      <c r="J11" s="2" t="s">
        <v>5</v>
      </c>
      <c r="K11" s="11">
        <v>0.08</v>
      </c>
      <c r="L11" s="3"/>
      <c r="M11" s="3"/>
    </row>
    <row r="12" spans="2:13" x14ac:dyDescent="0.2">
      <c r="B12" s="3"/>
      <c r="C12" s="3"/>
      <c r="D12" s="12"/>
      <c r="E12" s="12"/>
      <c r="F12" s="12"/>
      <c r="G12" s="12"/>
      <c r="H12" s="3"/>
      <c r="I12" s="3"/>
      <c r="J12" s="3"/>
      <c r="K12" s="3"/>
      <c r="L12" s="3"/>
      <c r="M12" s="3"/>
    </row>
    <row r="13" spans="2:13" ht="14.25" x14ac:dyDescent="0.2">
      <c r="B13" s="2" t="s">
        <v>6</v>
      </c>
      <c r="C13" s="3"/>
      <c r="D13" s="7">
        <v>2.628275835185518E-2</v>
      </c>
      <c r="E13" s="7">
        <v>0.31024702272404792</v>
      </c>
      <c r="F13" s="7">
        <v>0.66347021892409674</v>
      </c>
      <c r="G13" s="7">
        <v>0</v>
      </c>
      <c r="H13" s="3" t="s">
        <v>7</v>
      </c>
      <c r="I13" s="13">
        <f>SUM(D13:G13)</f>
        <v>0.99999999999999978</v>
      </c>
      <c r="J13" s="3" t="s">
        <v>8</v>
      </c>
      <c r="K13" s="11">
        <v>1</v>
      </c>
      <c r="L13" s="3"/>
      <c r="M13" s="3"/>
    </row>
    <row r="14" spans="2:13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ht="14.25" x14ac:dyDescent="0.2">
      <c r="B15" s="2" t="s">
        <v>9</v>
      </c>
      <c r="C15" s="3"/>
      <c r="D15" s="11">
        <v>0</v>
      </c>
      <c r="E15" s="11">
        <v>0</v>
      </c>
      <c r="F15" s="11">
        <v>0</v>
      </c>
      <c r="G15" s="11">
        <v>0</v>
      </c>
      <c r="H15" s="3"/>
      <c r="I15" s="3"/>
      <c r="J15" s="3"/>
      <c r="K15" s="3"/>
      <c r="L15" s="3"/>
      <c r="M15" s="3"/>
    </row>
    <row r="16" spans="2:13" ht="14.25" x14ac:dyDescent="0.2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4.25" x14ac:dyDescent="0.2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13.5" thickBo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15" thickBot="1" x14ac:dyDescent="0.25">
      <c r="B19" s="2" t="s">
        <v>12</v>
      </c>
      <c r="C19" s="3"/>
      <c r="D19" s="14">
        <f t="array" ref="D19:G19">MMULT(D13:G13,D8:G11)</f>
        <v>1.5027688381889292E-2</v>
      </c>
      <c r="E19" s="15">
        <v>5.0525655167037095E-3</v>
      </c>
      <c r="F19" s="15">
        <v>2.5882969886869257E-2</v>
      </c>
      <c r="G19" s="16">
        <v>2.1844630201927197E-2</v>
      </c>
      <c r="H19" s="3"/>
      <c r="I19" s="3"/>
      <c r="J19" s="3"/>
      <c r="K19" s="3"/>
      <c r="L19" s="3"/>
      <c r="M19" s="3"/>
    </row>
    <row r="20" spans="2:13" ht="14.25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15" x14ac:dyDescent="0.2">
      <c r="B21" s="1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4.25" x14ac:dyDescent="0.2">
      <c r="B22" s="2" t="s">
        <v>19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14.25" x14ac:dyDescent="0.2">
      <c r="B23" s="2" t="s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3"/>
  <sheetViews>
    <sheetView zoomScaleNormal="75" workbookViewId="0">
      <selection activeCell="C30" sqref="C30"/>
    </sheetView>
  </sheetViews>
  <sheetFormatPr defaultRowHeight="12.75" x14ac:dyDescent="0.2"/>
  <cols>
    <col min="1" max="1" width="2.5703125" style="4" customWidth="1"/>
    <col min="2" max="2" width="9.140625" style="4"/>
    <col min="3" max="3" width="10.42578125" style="4" customWidth="1"/>
    <col min="4" max="7" width="9.140625" style="4"/>
    <col min="8" max="8" width="4.140625" style="4" customWidth="1"/>
    <col min="9" max="9" width="13.7109375" style="4" customWidth="1"/>
    <col min="10" max="10" width="13.5703125" style="4" customWidth="1"/>
    <col min="11" max="11" width="9.5703125" style="4" customWidth="1"/>
    <col min="12" max="13" width="9.140625" style="4"/>
    <col min="14" max="14" width="14.85546875" style="4" customWidth="1"/>
    <col min="15" max="15" width="12.85546875" style="4" customWidth="1"/>
    <col min="16" max="16384" width="9.140625" style="4"/>
  </cols>
  <sheetData>
    <row r="1" spans="2:15" ht="15" x14ac:dyDescent="0.2">
      <c r="B1" s="1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</row>
    <row r="2" spans="2:15" ht="14.25" x14ac:dyDescent="0.2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</row>
    <row r="3" spans="2:15" ht="14.25" x14ac:dyDescent="0.2"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</row>
    <row r="4" spans="2:15" ht="14.25" x14ac:dyDescent="0.2">
      <c r="B4" s="2"/>
      <c r="C4" s="2"/>
      <c r="D4" s="5" t="s">
        <v>15</v>
      </c>
      <c r="E4" s="6" t="s">
        <v>16</v>
      </c>
      <c r="F4" s="6" t="s">
        <v>17</v>
      </c>
      <c r="G4" s="5" t="s">
        <v>18</v>
      </c>
      <c r="H4" s="2"/>
      <c r="I4" s="3"/>
      <c r="J4" s="3"/>
      <c r="K4" s="3" t="s">
        <v>21</v>
      </c>
      <c r="L4" s="3"/>
      <c r="M4" s="3"/>
    </row>
    <row r="5" spans="2:15" ht="15.75" x14ac:dyDescent="0.2">
      <c r="B5" s="2" t="s">
        <v>1</v>
      </c>
      <c r="C5" s="2"/>
      <c r="D5" s="7">
        <v>6.6000000000000003E-2</v>
      </c>
      <c r="E5" s="7">
        <v>3.2000000000000001E-2</v>
      </c>
      <c r="F5" s="7">
        <v>0.10299999999999999</v>
      </c>
      <c r="G5" s="7">
        <v>7.0000000000000001E-3</v>
      </c>
      <c r="H5" s="2"/>
      <c r="I5" s="3"/>
      <c r="J5" s="17" t="s">
        <v>2</v>
      </c>
      <c r="K5" s="8">
        <f>SUMPRODUCT(D5:G5,D13:G13)</f>
        <v>7.1116447428104509E-2</v>
      </c>
      <c r="L5" s="3"/>
      <c r="M5" s="3"/>
    </row>
    <row r="6" spans="2:15" ht="14.25" x14ac:dyDescent="0.2">
      <c r="B6" s="3"/>
      <c r="C6" s="3"/>
      <c r="D6" s="3"/>
      <c r="E6" s="3"/>
      <c r="F6" s="3"/>
      <c r="G6" s="3"/>
      <c r="H6" s="3"/>
      <c r="I6" s="3"/>
      <c r="J6" s="2"/>
      <c r="K6" s="3"/>
      <c r="L6" s="3"/>
      <c r="M6" s="3"/>
      <c r="O6" s="2"/>
    </row>
    <row r="7" spans="2:15" ht="15" thickBot="1" x14ac:dyDescent="0.25">
      <c r="B7" s="3"/>
      <c r="C7" s="3"/>
      <c r="D7" s="3"/>
      <c r="E7" s="3"/>
      <c r="F7" s="3"/>
      <c r="G7" s="3"/>
      <c r="H7" s="3"/>
      <c r="I7" s="3"/>
      <c r="J7" s="2"/>
      <c r="L7" s="3"/>
      <c r="M7" s="3"/>
      <c r="O7" s="2"/>
    </row>
    <row r="8" spans="2:15" ht="15" thickBot="1" x14ac:dyDescent="0.25">
      <c r="B8" s="2" t="s">
        <v>3</v>
      </c>
      <c r="C8" s="3"/>
      <c r="D8" s="9">
        <v>0.06</v>
      </c>
      <c r="E8" s="9">
        <v>7.0000000000000001E-3</v>
      </c>
      <c r="F8" s="9">
        <v>1.7000000000000001E-2</v>
      </c>
      <c r="G8" s="9">
        <v>8.0000000000000002E-3</v>
      </c>
      <c r="H8" s="3"/>
      <c r="I8" s="3"/>
      <c r="J8" s="2" t="s">
        <v>4</v>
      </c>
      <c r="K8" s="10">
        <f>SQRT(SUMPRODUCT(D13:G13,D19:G19))</f>
        <v>0.12000088807924246</v>
      </c>
      <c r="L8" s="3"/>
      <c r="M8" s="3"/>
      <c r="O8" s="2"/>
    </row>
    <row r="9" spans="2:15" ht="14.25" x14ac:dyDescent="0.2">
      <c r="B9" s="3"/>
      <c r="C9" s="3"/>
      <c r="D9" s="9">
        <v>7.0000000000000001E-3</v>
      </c>
      <c r="E9" s="9">
        <v>5.0000000000000001E-3</v>
      </c>
      <c r="F9" s="9">
        <v>5.0000000000000001E-3</v>
      </c>
      <c r="G9" s="9">
        <v>1.2999999999999999E-3</v>
      </c>
      <c r="H9" s="3"/>
      <c r="I9" s="3"/>
      <c r="J9" s="2"/>
      <c r="K9" s="3"/>
      <c r="L9" s="3"/>
      <c r="M9" s="3"/>
      <c r="O9" s="2"/>
    </row>
    <row r="10" spans="2:15" ht="14.25" x14ac:dyDescent="0.2">
      <c r="B10" s="3"/>
      <c r="C10" s="3"/>
      <c r="D10" s="9">
        <v>1.7000000000000001E-2</v>
      </c>
      <c r="E10" s="9">
        <v>5.0000000000000001E-3</v>
      </c>
      <c r="F10" s="9">
        <v>3.5999999999999997E-2</v>
      </c>
      <c r="G10" s="9">
        <v>3.2000000000000001E-2</v>
      </c>
      <c r="H10" s="3"/>
      <c r="I10" s="3"/>
      <c r="J10" s="2"/>
      <c r="K10" s="3"/>
      <c r="L10" s="3"/>
      <c r="M10" s="3"/>
      <c r="O10" s="2"/>
    </row>
    <row r="11" spans="2:15" ht="14.25" x14ac:dyDescent="0.2">
      <c r="B11" s="3"/>
      <c r="C11" s="3"/>
      <c r="D11" s="9">
        <v>8.0000000000000002E-3</v>
      </c>
      <c r="E11" s="9">
        <v>1.2999999999999999E-3</v>
      </c>
      <c r="F11" s="9">
        <v>3.2000000000000001E-2</v>
      </c>
      <c r="G11" s="9">
        <v>8.0000000000000002E-3</v>
      </c>
      <c r="H11" s="3"/>
      <c r="I11" s="3"/>
      <c r="J11" s="2" t="s">
        <v>14</v>
      </c>
      <c r="K11" s="11">
        <v>0.12</v>
      </c>
      <c r="L11" s="3"/>
      <c r="M11" s="3"/>
      <c r="O11" s="2"/>
    </row>
    <row r="12" spans="2:15" ht="14.25" x14ac:dyDescent="0.2">
      <c r="B12" s="3"/>
      <c r="C12" s="3"/>
      <c r="D12" s="12"/>
      <c r="E12" s="12"/>
      <c r="F12" s="12"/>
      <c r="G12" s="12"/>
      <c r="H12" s="3"/>
      <c r="I12" s="3"/>
      <c r="J12" s="3"/>
      <c r="K12" s="3"/>
      <c r="L12" s="3"/>
      <c r="M12" s="3"/>
      <c r="O12" s="2"/>
    </row>
    <row r="13" spans="2:15" ht="14.25" x14ac:dyDescent="0.2">
      <c r="B13" s="2" t="s">
        <v>6</v>
      </c>
      <c r="C13" s="3"/>
      <c r="D13" s="7">
        <v>1.3523031038876291E-2</v>
      </c>
      <c r="E13" s="7">
        <v>0.4420169073726346</v>
      </c>
      <c r="F13" s="7">
        <v>0.54446006158848903</v>
      </c>
      <c r="G13" s="7">
        <v>0</v>
      </c>
      <c r="H13" s="3" t="s">
        <v>7</v>
      </c>
      <c r="I13" s="13">
        <f>SUM(D13:G13)</f>
        <v>1</v>
      </c>
      <c r="J13" s="3" t="s">
        <v>8</v>
      </c>
      <c r="K13" s="11">
        <v>1</v>
      </c>
      <c r="L13" s="3"/>
      <c r="M13" s="3"/>
    </row>
    <row r="14" spans="2:15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5" ht="14.25" x14ac:dyDescent="0.2">
      <c r="B15" s="2" t="s">
        <v>9</v>
      </c>
      <c r="C15" s="3"/>
      <c r="D15" s="11">
        <v>0</v>
      </c>
      <c r="E15" s="11">
        <v>0</v>
      </c>
      <c r="F15" s="11">
        <v>0</v>
      </c>
      <c r="G15" s="11">
        <v>0</v>
      </c>
      <c r="H15" s="3"/>
      <c r="I15" s="3"/>
      <c r="J15" s="3"/>
      <c r="K15" s="3"/>
      <c r="L15" s="3"/>
      <c r="M15" s="3"/>
    </row>
    <row r="16" spans="2:15" ht="14.25" x14ac:dyDescent="0.2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4.25" x14ac:dyDescent="0.2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13.5" thickBo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15" thickBot="1" x14ac:dyDescent="0.25">
      <c r="B19" s="2" t="s">
        <v>12</v>
      </c>
      <c r="C19" s="3"/>
      <c r="D19" s="14">
        <f t="array" ref="D19:G19">MMULT(D13:G13,D8:G11)</f>
        <v>1.3161321260945335E-2</v>
      </c>
      <c r="E19" s="15">
        <v>5.027046062077753E-3</v>
      </c>
      <c r="F19" s="15">
        <v>2.2040538281709675E-2</v>
      </c>
      <c r="G19" s="16">
        <v>1.8105528198727086E-2</v>
      </c>
      <c r="H19" s="3"/>
      <c r="I19" s="3"/>
      <c r="J19" s="3"/>
      <c r="K19" s="3"/>
      <c r="L19" s="3"/>
      <c r="M19" s="3"/>
    </row>
    <row r="20" spans="2:13" ht="14.25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15" x14ac:dyDescent="0.2">
      <c r="B21" s="1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4.25" x14ac:dyDescent="0.2">
      <c r="B22" s="2" t="s">
        <v>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14.25" x14ac:dyDescent="0.2">
      <c r="B23" s="2" t="s"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Markowitzův model</vt:lpstr>
      <vt:lpstr>Sharpeho model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sed02</dc:creator>
  <cp:lastModifiedBy>sed02</cp:lastModifiedBy>
  <dcterms:created xsi:type="dcterms:W3CDTF">2010-11-25T16:43:02Z</dcterms:created>
  <dcterms:modified xsi:type="dcterms:W3CDTF">2012-10-10T18:35:16Z</dcterms:modified>
</cp:coreProperties>
</file>